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DDA6BAAA-4663-4E91-A792-EA4345CE9D41}" xr6:coauthVersionLast="47" xr6:coauthVersionMax="47" xr10:uidLastSave="{00000000-0000-0000-0000-000000000000}"/>
  <bookViews>
    <workbookView xWindow="-120" yWindow="-120" windowWidth="29040" windowHeight="15840" xr2:uid="{23DEB797-955E-43C4-9668-7699BB5D5FBC}"/>
  </bookViews>
  <sheets>
    <sheet name="Forside" sheetId="2" r:id="rId1"/>
    <sheet name="Figur 1" sheetId="21" r:id="rId2"/>
    <sheet name="Figur 2" sheetId="13" r:id="rId3"/>
    <sheet name="Figur 3" sheetId="17" r:id="rId4"/>
    <sheet name="Figur 4" sheetId="19" r:id="rId5"/>
    <sheet name="Figur 5" sheetId="7" r:id="rId6"/>
    <sheet name="Figur 6" sheetId="8" r:id="rId7"/>
    <sheet name="Figur 7" sheetId="9" r:id="rId8"/>
    <sheet name="Figur 8" sheetId="10" r:id="rId9"/>
    <sheet name="Figur 9" sheetId="11" r:id="rId10"/>
    <sheet name="Data1" sheetId="20" state="hidden" r:id="rId11"/>
    <sheet name="Data2a" sheetId="12" state="hidden" r:id="rId12"/>
    <sheet name="Data2b" sheetId="14" state="hidden" r:id="rId13"/>
    <sheet name="Data3" sheetId="18" state="hidden" r:id="rId14"/>
    <sheet name="Data4" sheetId="6" state="hidden" r:id="rId15"/>
    <sheet name="Data5" sheetId="4" state="hidden" r:id="rId16"/>
    <sheet name="Data6" sheetId="5" state="hidden" r:id="rId17"/>
  </sheets>
  <definedNames>
    <definedName name="_xlnm.Print_Area" localSheetId="11">Data2a!$A$1:$G$8</definedName>
    <definedName name="_xlnm.Print_Area" localSheetId="12">Data2b!$A$1:$G$8</definedName>
    <definedName name="_xlnm.Print_Area" localSheetId="13">Data3!$A$1:$G$7</definedName>
    <definedName name="_xlnm.Print_Area" localSheetId="14">Data4!$A$1:$G$19</definedName>
    <definedName name="_xlnm.Print_Area" localSheetId="15">Data5!$A$1:$G$20</definedName>
    <definedName name="_xlnm.Print_Area" localSheetId="16">Data6!$A$1:$C$106</definedName>
    <definedName name="_xlnm.Print_Area" localSheetId="0">Forside!$A$1:$A$20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B17" i="14"/>
  <c r="C130" i="5"/>
  <c r="C131" i="5"/>
  <c r="C132" i="5"/>
  <c r="C133" i="5"/>
  <c r="C134" i="5"/>
  <c r="A134" i="5"/>
  <c r="B134" i="5"/>
  <c r="A133" i="5"/>
  <c r="B133"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A132" i="5"/>
  <c r="B132" i="5"/>
  <c r="B113" i="5"/>
  <c r="A113" i="5"/>
  <c r="B36" i="4"/>
  <c r="B37" i="4"/>
  <c r="B38" i="4"/>
  <c r="B39" i="4"/>
  <c r="B40" i="4"/>
  <c r="B41" i="4"/>
  <c r="B42" i="4"/>
  <c r="B43" i="4"/>
  <c r="B44" i="4"/>
  <c r="B45" i="4"/>
  <c r="B35" i="4"/>
  <c r="B35" i="6"/>
  <c r="B36" i="6"/>
  <c r="B37" i="6"/>
  <c r="B38" i="6"/>
  <c r="B39" i="6"/>
  <c r="B40" i="6"/>
  <c r="B41" i="6"/>
  <c r="B42" i="6"/>
  <c r="B43" i="6"/>
  <c r="B44" i="6"/>
  <c r="B34" i="6"/>
  <c r="B15" i="18"/>
  <c r="B16" i="18"/>
  <c r="B14" i="18"/>
  <c r="B16" i="14"/>
  <c r="B18" i="14"/>
  <c r="B15" i="14"/>
  <c r="B16" i="12"/>
  <c r="B17" i="12"/>
  <c r="B18" i="12"/>
  <c r="B15" i="12"/>
  <c r="C30" i="20"/>
  <c r="D30" i="20"/>
  <c r="E30" i="20"/>
  <c r="F30" i="20"/>
  <c r="G30" i="20"/>
  <c r="C31" i="20"/>
  <c r="D31" i="20"/>
  <c r="E31" i="20"/>
  <c r="F31" i="20"/>
  <c r="G31" i="20"/>
  <c r="B31" i="20"/>
  <c r="B30" i="20"/>
  <c r="C29" i="20"/>
  <c r="D29" i="20"/>
  <c r="E29" i="20"/>
  <c r="F29" i="20"/>
  <c r="G29" i="20"/>
  <c r="B29" i="20"/>
  <c r="C15" i="18"/>
  <c r="C16" i="18"/>
  <c r="C14" i="18"/>
  <c r="A15" i="18"/>
  <c r="A16" i="18"/>
  <c r="A14" i="18"/>
  <c r="C18" i="14"/>
  <c r="C16" i="14"/>
  <c r="C15" i="14"/>
  <c r="C16" i="12"/>
  <c r="C17" i="12"/>
  <c r="C18" i="12"/>
  <c r="C15" i="12"/>
  <c r="C129" i="5"/>
  <c r="C128" i="5"/>
  <c r="C127" i="5"/>
  <c r="C126" i="5"/>
  <c r="C125" i="5"/>
  <c r="C124" i="5"/>
  <c r="C123" i="5"/>
  <c r="C122" i="5"/>
  <c r="C121" i="5"/>
  <c r="C120" i="5"/>
  <c r="C119" i="5"/>
  <c r="C118" i="5"/>
  <c r="C117" i="5"/>
  <c r="C116" i="5"/>
  <c r="C115" i="5"/>
  <c r="C114" i="5"/>
  <c r="C113"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alcChain>
</file>

<file path=xl/sharedStrings.xml><?xml version="1.0" encoding="utf-8"?>
<sst xmlns="http://schemas.openxmlformats.org/spreadsheetml/2006/main" count="312" uniqueCount="185">
  <si>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</si>
  <si>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</si>
  <si>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</si>
  <si>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</si>
  <si>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</si>
  <si>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</si>
  <si>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</si>
  <si>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</si>
  <si>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</si>
  <si>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</si>
  <si>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</si>
  <si>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</si>
  <si>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</si>
  <si>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</si>
  <si>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</si>
  <si>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</si>
  <si>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</si>
  <si>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</si>
  <si>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</si>
  <si>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</si>
  <si>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</si>
  <si>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</si>
  <si>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</si>
  <si>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</si>
  <si>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</si>
  <si>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</si>
  <si>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</si>
  <si>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</si>
  <si>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</si>
  <si>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</si>
  <si>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</si>
  <si>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</si>
  <si>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</si>
  <si>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</si>
  <si>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</si>
  <si>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</si>
  <si>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</si>
  <si>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</si>
  <si>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</si>
  <si>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</si>
  <si>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</si>
  <si>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</si>
  <si>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</si>
  <si>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</si>
  <si>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</si>
  <si>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</si>
  <si>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</si>
  <si>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</si>
  <si>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</si>
  <si>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</si>
  <si>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</si>
  <si>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</si>
  <si>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</si>
  <si>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</si>
  <si>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</si>
  <si>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</si>
  <si>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</si>
  <si>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</si>
  <si>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</si>
  <si>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</si>
  <si>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</si>
  <si>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</si>
  <si>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</si>
  <si>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</si>
  <si>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</si>
  <si>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</si>
  <si>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</si>
  <si>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</si>
  <si>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</si>
  <si>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</si>
  <si>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</si>
  <si>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</si>
  <si>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</si>
  <si>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</si>
  <si>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</si>
  <si>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</si>
  <si>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</si>
  <si>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</si>
  <si>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</si>
  <si>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</si>
  <si>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</si>
  <si>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</si>
  <si>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</si>
  <si>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</si>
  <si>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</si>
  <si>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</si>
  <si>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</si>
  <si>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</si>
  <si>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</si>
  <si>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</si>
  <si>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</si>
  <si>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</si>
  <si>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</si>
  <si>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</si>
  <si>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</si>
  <si>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</si>
  <si>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</si>
  <si>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</si>
  <si>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</si>
  <si>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</si>
  <si>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</si>
  <si>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</si>
  <si>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</si>
  <si>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</si>
  <si>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</si>
  <si>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</si>
  <si>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</si>
  <si>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</si>
  <si>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</si>
  <si>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</si>
  <si>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</si>
  <si>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</si>
  <si>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</si>
  <si>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</si>
  <si>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</si>
  <si>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</si>
  <si>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</si>
  <si>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</si>
  <si>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</si>
  <si>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</si>
  <si>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</si>
  <si>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</si>
  <si>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</si>
  <si>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</si>
  <si>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</si>
  <si>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</si>
  <si>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</si>
  <si>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</si>
  <si>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</si>
  <si>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</si>
  <si>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</si>
  <si>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</si>
  <si>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</si>
  <si>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</si>
  <si>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</si>
  <si>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</si>
  <si>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</si>
  <si>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</si>
  <si>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</si>
  <si>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</si>
  <si>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</si>
  <si>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</si>
  <si>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</si>
  <si>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</si>
  <si>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Andel genindlæggelser blandt 67+ årige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</si>
  <si>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</si>
  <si>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</si>
  <si>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</si>
  <si>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</si>
  <si>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</si>
  <si>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</si>
  <si>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</si>
  <si>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</si>
  <si>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</si>
  <si>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</si>
  <si>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</si>
  <si>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</si>
  <si>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</si>
  <si>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</si>
  <si>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</si>
  <si>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</si>
  <si>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</si>
  <si>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</si>
  <si>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</si>
  <si>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Kilde: statistikbanken.dk (FRLD124)</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</si>
  <si>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</si>
  <si>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</si>
  <si>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</si>
  <si>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</si>
  <si>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</si>
  <si>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Fig. 1. Udvikling i antallet af ældre i regionen frem mod 2030</t>
  </si>
  <si>
    <t>Fig. 2. Antal 65+ årige med kontakt til sundhedsvæsenet i regionen i 2024</t>
  </si>
  <si>
    <t>Fig. 3. Antal 80+ årige med kontakt til sundhedsvæsenet i regionen i 2024</t>
  </si>
  <si>
    <t>Dette regneark indeholder nøgletal til brug for det lokalpolitiske arbejde på sundhedsområdet. Tallene giver baggrundsviden og kan bruges til at stille spørgsmål til politikerne og underbygge argumentation i konkrete sager. Tallene er vist i figurer:</t>
  </si>
  <si>
    <t>Fig. 4. Antal ældre i regionen med udvalgte kroniske sygdomme i 2024</t>
  </si>
  <si>
    <t>Fig. 5. Antal sygehusindlæggelser af ældre i 2023 fordelt på regioner</t>
  </si>
  <si>
    <t>Fig. 6. Antal sygehusindlæggelser af ældre i regionen i 2023 fordelt på diagnoser</t>
  </si>
  <si>
    <t>Fig. 7. Antal genindlæggelser af ældre i 2023 fordelt på regioner</t>
  </si>
  <si>
    <t>Fig. 8. Antal genindlæggelser af ældre i regionen i 2023 fordelt på diagnoser</t>
  </si>
  <si>
    <t>Fig. 9. Antal forebyggelige sygehusophold blandt 65+ årige hjemmehjælpsmodtagere i 2023 fordelt på kommuner</t>
  </si>
  <si>
    <t>Nøgletal om sundhed i Region Syddanmark</t>
  </si>
  <si>
    <t>2. udkast (maj 2025)</t>
  </si>
  <si>
    <t>Tallene er baseret på officiel statistik fra Sundhedsdatastyrelsen og Danmarks Statistik. Året er valgt som det seneste, hvor tallene er tilgængelige (maj 2025).</t>
  </si>
  <si>
    <t>Kilde: Esundhed.dk (sundhed på tværs) og statistikbanken.dk (FOLK1AM) - kopieret fra regneark "Data_sundhed på tværs")</t>
  </si>
  <si>
    <t xml:space="preserve">Tabel 2b. Antal 80+ årige borgere med kontakt til sundhedsvæsenet på tværs af sektorer pr. 1.000 80+ årige borgere i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</si>
</sst>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3" fillId="0" borderId="0" xfId="0" applyFont="1"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0" fontId="2" fillId="0" borderId="0" xfId="0" applyFont="1"/>
    <xf numFmtId="0" fontId="3" fillId="0" borderId="7" xfId="0" applyFont="1" applyBorder="1" applyAlignment="1">
      <alignment vertical="distributed"/>
    </xf>
    <xf numFmtId="0" fontId="0" fillId="0" borderId="7" xfId="0" applyBorder="1"/>
    <xf numFmtId="0" fontId="2" fillId="0" borderId="1" xfId="0" applyFont="1" applyBorder="1" applyAlignment="1">
      <alignment vertical="distributed"/>
    </xf>
    <xf numFmtId="0" fontId="0" fillId="0" borderId="1" xfId="0" applyBorder="1" applyAlignment="1">
      <alignment vertical="distributed"/>
    </xf>
    <xf numFmtId="0" fontId="0" fillId="0" borderId="0" xfId="0" applyAlignment="1">
      <alignment vertical="distributed" wrapText="1"/>
    </xf>
    <xf numFmtId="0" fontId="0" fillId="0" borderId="0" xfId="0" applyAlignment="1">
      <alignment vertical="distributed"/>
    </xf>
    <xf numFmtId="0" fontId="2" fillId="0" borderId="0" xfId="0" applyFont="1" applyAlignment="1">
      <alignment vertical="distributed"/>
    </xf>
    <xf numFmtId="0" fontId="3" fillId="0" borderId="0" xfId="0" applyFont="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worksheet" Target="worksheets/sheet6.xml"/><Relationship Id="rId10" Type="http://schemas.openxmlformats.org/officeDocument/2006/relationships/chartsheet" Target="chartsheets/sheet9.xml"/><Relationship Id="rId19"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1. Udvikling i antallet af ældre i Region Syddanmark frem mod 2030</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Data1!$B$30:$G$30</c:f>
              <c:numCache>
                <c:formatCode>#,##0</c:formatCode>
                <c:ptCount val="6"/>
                <c:pt idx="0">
                  <c:v>207339</c:v>
                </c:pt>
                <c:pt idx="1">
                  <c:v>206738</c:v>
                </c:pt>
                <c:pt idx="2">
                  <c:v>206442</c:v>
                </c:pt>
                <c:pt idx="3">
                  <c:v>207186</c:v>
                </c:pt>
                <c:pt idx="4">
                  <c:v>209401</c:v>
                </c:pt>
                <c:pt idx="5">
                  <c:v>212600</c:v>
                </c:pt>
              </c:numCache>
            </c:numRef>
          </c:val>
          <c:extLst>
            <c:ext xmlns:c16="http://schemas.microsoft.com/office/drawing/2014/chart" uri="{C3380CC4-5D6E-409C-BE32-E72D297353CC}">
              <c16:uniqueId val="{00000000-D2EB-43A3-BF4D-1367981A1739}"/>
            </c:ext>
          </c:extLst>
        </c:ser>
        <c:ser>
          <c:idx val="1"/>
          <c:order val="1"/>
          <c:tx>
            <c:strRef>
              <c:f>Data1!$A$31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Data1!$B$31:$G$31</c:f>
              <c:numCache>
                <c:formatCode>#,##0</c:formatCode>
                <c:ptCount val="6"/>
                <c:pt idx="0">
                  <c:v>77957</c:v>
                </c:pt>
                <c:pt idx="1">
                  <c:v>82395</c:v>
                </c:pt>
                <c:pt idx="2">
                  <c:v>86972</c:v>
                </c:pt>
                <c:pt idx="3">
                  <c:v>90915</c:v>
                </c:pt>
                <c:pt idx="4">
                  <c:v>94081</c:v>
                </c:pt>
                <c:pt idx="5">
                  <c:v>96388</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personer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2. Antal</a:t>
            </a:r>
            <a:r>
              <a:rPr lang="da-DK" baseline="0"/>
              <a:t> 65+ årige med kontakt til sundhedsvæsenet i Region Syddanmark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Data2a!$B$14</c:f>
              <c:strCache>
                <c:ptCount val="1"/>
                <c:pt idx="0">
                  <c:v>Region Syddanmark</c:v>
                </c:pt>
              </c:strCache>
            </c:strRef>
          </c:tx>
          <c:spPr>
            <a:solidFill>
              <a:schemeClr val="accent5">
                <a:shade val="76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704.00804665925034</c:v>
                </c:pt>
                <c:pt idx="1">
                  <c:v>301.78170948858929</c:v>
                </c:pt>
                <c:pt idx="2">
                  <c:v>970.99435241097672</c:v>
                </c:pt>
                <c:pt idx="3">
                  <c:v>234.4975636109028</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679.96449725284094</c:v>
                </c:pt>
                <c:pt idx="1">
                  <c:v>286.36392427163338</c:v>
                </c:pt>
                <c:pt idx="2">
                  <c:v>964.56790103406217</c:v>
                </c:pt>
                <c:pt idx="3">
                  <c:v>219.17505647795207</c:v>
                </c:pt>
              </c:numCache>
            </c:numRef>
          </c:val>
          <c:extLst>
            <c:ext xmlns:c16="http://schemas.microsoft.com/office/drawing/2014/chart" uri="{C3380CC4-5D6E-409C-BE32-E72D297353CC}">
              <c16:uniqueId val="{00000001-CC96-4D8D-9B5E-6D6DA2918819}"/>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kontakt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3. Antal</a:t>
            </a:r>
            <a:r>
              <a:rPr lang="da-DK" baseline="0"/>
              <a:t> 80+ årige med kontakt til sundhedsvæsenet i Region Syddanmark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Data2b!$B$14</c:f>
              <c:strCache>
                <c:ptCount val="1"/>
                <c:pt idx="0">
                  <c:v>Region Syddanmark</c:v>
                </c:pt>
              </c:strCache>
            </c:strRef>
          </c:tx>
          <c:spPr>
            <a:solidFill>
              <a:schemeClr val="accent5">
                <a:shade val="76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791.84861717612807</c:v>
                </c:pt>
                <c:pt idx="1">
                  <c:v>661.15424012076119</c:v>
                </c:pt>
                <c:pt idx="2">
                  <c:v>1000</c:v>
                </c:pt>
                <c:pt idx="3">
                  <c:v>493.50369292145132</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762.21262121960524</c:v>
                </c:pt>
                <c:pt idx="1">
                  <c:v>634.19971613822941</c:v>
                </c:pt>
                <c:pt idx="2">
                  <c:v>1000</c:v>
                </c:pt>
                <c:pt idx="3">
                  <c:v>462.01316768477591</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80+ årige med kontakt pr. 1.000 80+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4. Antal ældre i Region Syddanmark med  udvalgte kroniske sygdomme </a:t>
            </a:r>
            <a:r>
              <a:rPr lang="da-DK" baseline="0"/>
              <a:t>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7.7573849821514093E-2"/>
          <c:w val="0.91717639696653563"/>
          <c:h val="0.76139424536921452"/>
        </c:manualLayout>
      </c:layout>
      <c:barChart>
        <c:barDir val="col"/>
        <c:grouping val="clustered"/>
        <c:varyColors val="0"/>
        <c:ser>
          <c:idx val="0"/>
          <c:order val="0"/>
          <c:tx>
            <c:strRef>
              <c:f>Data3!$B$13</c:f>
              <c:strCache>
                <c:ptCount val="1"/>
                <c:pt idx="0">
                  <c:v>Region Syddanmark</c:v>
                </c:pt>
              </c:strCache>
            </c:strRef>
          </c:tx>
          <c:spPr>
            <a:solidFill>
              <a:schemeClr val="accent5">
                <a:shade val="76000"/>
              </a:schemeClr>
            </a:solidFill>
            <a:ln>
              <a:noFill/>
            </a:ln>
            <a:effectLst/>
          </c:spPr>
          <c:invertIfNegative val="0"/>
          <c:cat>
            <c:strRef>
              <c:f>Data3!$A$14:$A$16</c:f>
              <c:strCache>
                <c:ptCount val="3"/>
                <c:pt idx="0">
                  <c:v>Hjertesvigt</c:v>
                </c:pt>
                <c:pt idx="1">
                  <c:v>KOL</c:v>
                </c:pt>
                <c:pt idx="2">
                  <c:v>Type 2 - diabetes</c:v>
                </c:pt>
              </c:strCache>
            </c:strRef>
          </c:cat>
          <c:val>
            <c:numRef>
              <c:f>Data3!$B$14:$B$16</c:f>
              <c:numCache>
                <c:formatCode>0</c:formatCode>
                <c:ptCount val="3"/>
                <c:pt idx="0">
                  <c:v>39.806794877718502</c:v>
                </c:pt>
                <c:pt idx="1">
                  <c:v>98.717297118627798</c:v>
                </c:pt>
                <c:pt idx="2">
                  <c:v>136.0361673164889</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showLegendKey val="0"/>
          <c:showVal val="0"/>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sygdom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34379699225903348"/>
          <c:y val="0.10267188697056152"/>
          <c:w val="0.31240590803268048"/>
          <c:h val="3.52943617687726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5. Antal sygehusindlæggelser af ældre 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a:t>
                </a:r>
                <a:r>
                  <a:rPr lang="da-DK"/>
                  <a:t>ndlæggelser af 65+ årige</a:t>
                </a:r>
                <a:r>
                  <a:rPr lang="da-DK" baseline="0"/>
                  <a: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6. Antal sygehusindlæggelser af ældre i Region Syddanmark i 2023 fordelt på diagnoser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Syddanmark</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2.1276509517691924</c:v>
                </c:pt>
                <c:pt idx="1">
                  <c:v>3.4650315500241136</c:v>
                </c:pt>
                <c:pt idx="2">
                  <c:v>0.95237709269668613</c:v>
                </c:pt>
                <c:pt idx="3">
                  <c:v>7.5177000295844802</c:v>
                </c:pt>
                <c:pt idx="4">
                  <c:v>1.2360638862659117</c:v>
                </c:pt>
                <c:pt idx="5">
                  <c:v>4.7821488058812323</c:v>
                </c:pt>
                <c:pt idx="6">
                  <c:v>3.3029248108416986</c:v>
                </c:pt>
                <c:pt idx="7">
                  <c:v>0.30395013596702752</c:v>
                </c:pt>
                <c:pt idx="8">
                  <c:v>9.2400841333976356</c:v>
                </c:pt>
                <c:pt idx="9">
                  <c:v>0.40526684795603662</c:v>
                </c:pt>
                <c:pt idx="10">
                  <c:v>13.657492776118435</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indlæggelser af 67+ årige pr. 1.000 67+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33019049430936265"/>
          <c:y val="8.5897409940661931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7. Andel genindlæggelser blandt ældre</a:t>
            </a:r>
            <a:r>
              <a:rPr lang="da-DK" baseline="0"/>
              <a:t> i 2023 fordelt på regioner</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65+ årige i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8. Andel genindlæggelser blandt ældre i Region Syddanmark i 2023 fordelt på diagnoser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8340868078342911"/>
        </c:manualLayout>
      </c:layout>
      <c:barChart>
        <c:barDir val="col"/>
        <c:grouping val="clustered"/>
        <c:varyColors val="0"/>
        <c:ser>
          <c:idx val="0"/>
          <c:order val="0"/>
          <c:tx>
            <c:strRef>
              <c:f>Data5!$B$34</c:f>
              <c:strCache>
                <c:ptCount val="1"/>
                <c:pt idx="0">
                  <c:v>Region Syddanmark</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8.4</c:v>
                </c:pt>
                <c:pt idx="1">
                  <c:v>19.5</c:v>
                </c:pt>
                <c:pt idx="2">
                  <c:v>16.5</c:v>
                </c:pt>
                <c:pt idx="3">
                  <c:v>17.7</c:v>
                </c:pt>
                <c:pt idx="4">
                  <c:v>20.100000000000001</c:v>
                </c:pt>
                <c:pt idx="5">
                  <c:v>24.5</c:v>
                </c:pt>
                <c:pt idx="6">
                  <c:v>12.7</c:v>
                </c:pt>
                <c:pt idx="7">
                  <c:v>12.7</c:v>
                </c:pt>
                <c:pt idx="8">
                  <c:v>9.6999999999999993</c:v>
                </c:pt>
                <c:pt idx="9">
                  <c:v>19.100000000000001</c:v>
                </c:pt>
                <c:pt idx="10">
                  <c:v>5.5</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67+ årige som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34383337127198987"/>
          <c:y val="8.7987879883243136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9. Antal</a:t>
            </a:r>
            <a:r>
              <a:rPr lang="da-DK" baseline="0"/>
              <a:t> forebyggelige sygehusophold blandt 65+ årige hjemmehjælpsmodtagere i 2023 </a:t>
            </a:r>
          </a:p>
          <a:p>
            <a:pPr>
              <a:defRPr/>
            </a:pPr>
            <a:r>
              <a:rPr lang="da-DK" baseline="0"/>
              <a:t>fordelt på kommuner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4788841029008087E-2"/>
          <c:y val="8.7992993629314509E-2"/>
          <c:w val="0.92020399431210198"/>
          <c:h val="0.62281652017361777"/>
        </c:manualLayout>
      </c:layout>
      <c:barChart>
        <c:barDir val="col"/>
        <c:grouping val="clustered"/>
        <c:varyColors val="0"/>
        <c:ser>
          <c:idx val="0"/>
          <c:order val="0"/>
          <c:tx>
            <c:strRef>
              <c:f>Data6!$B$112</c:f>
              <c:strCache>
                <c:ptCount val="1"/>
                <c:pt idx="0">
                  <c:v>Antal pr. 1.000</c:v>
                </c:pt>
              </c:strCache>
            </c:strRef>
          </c:tx>
          <c:spPr>
            <a:solidFill>
              <a:schemeClr val="accent5">
                <a:shade val="76000"/>
              </a:schemeClr>
            </a:solidFill>
            <a:ln>
              <a:noFill/>
            </a:ln>
            <a:effectLst/>
          </c:spPr>
          <c:invertIfNegative val="0"/>
          <c:cat>
            <c:strRef>
              <c:f>Data6!$A$113:$A$134</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Data6!$B$113:$B$134</c:f>
              <c:numCache>
                <c:formatCode>0</c:formatCode>
                <c:ptCount val="22"/>
                <c:pt idx="0">
                  <c:v>211.7647058823529</c:v>
                </c:pt>
                <c:pt idx="1">
                  <c:v>144.03292181069961</c:v>
                </c:pt>
                <c:pt idx="2">
                  <c:v>122.6290251433613</c:v>
                </c:pt>
                <c:pt idx="3">
                  <c:v>38.095238095238102</c:v>
                </c:pt>
                <c:pt idx="4">
                  <c:v>139.7459165154265</c:v>
                </c:pt>
                <c:pt idx="5">
                  <c:v>179.73462002412549</c:v>
                </c:pt>
                <c:pt idx="6">
                  <c:v>174.32646592709989</c:v>
                </c:pt>
                <c:pt idx="7">
                  <c:v>153.16901408450701</c:v>
                </c:pt>
                <c:pt idx="8">
                  <c:v>177.13270142180099</c:v>
                </c:pt>
                <c:pt idx="9">
                  <c:v>151.41955835962139</c:v>
                </c:pt>
                <c:pt idx="10">
                  <c:v>151.84049079754601</c:v>
                </c:pt>
                <c:pt idx="11">
                  <c:v>139.11620294599021</c:v>
                </c:pt>
                <c:pt idx="12">
                  <c:v>152.8497409326425</c:v>
                </c:pt>
                <c:pt idx="13">
                  <c:v>182.06209275584521</c:v>
                </c:pt>
                <c:pt idx="14">
                  <c:v>173.1974921630094</c:v>
                </c:pt>
                <c:pt idx="15">
                  <c:v>172.80995691718519</c:v>
                </c:pt>
                <c:pt idx="16">
                  <c:v>172.4479682854311</c:v>
                </c:pt>
                <c:pt idx="17">
                  <c:v>113.658070678128</c:v>
                </c:pt>
                <c:pt idx="18">
                  <c:v>138.69625520110961</c:v>
                </c:pt>
                <c:pt idx="19">
                  <c:v>134.84162895927599</c:v>
                </c:pt>
                <c:pt idx="20">
                  <c:v>198.34710743801651</c:v>
                </c:pt>
                <c:pt idx="21">
                  <c:v>182.59518259518259</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Data6!$C$112</c:f>
              <c:strCache>
                <c:ptCount val="1"/>
                <c:pt idx="0">
                  <c:v>Gennemsnit for hele landet</c:v>
                </c:pt>
              </c:strCache>
            </c:strRef>
          </c:tx>
          <c:spPr>
            <a:ln w="28575" cap="rnd">
              <a:solidFill>
                <a:schemeClr val="accent5">
                  <a:tint val="77000"/>
                </a:schemeClr>
              </a:solidFill>
              <a:round/>
            </a:ln>
            <a:effectLst/>
          </c:spPr>
          <c:marker>
            <c:symbol val="none"/>
          </c:marker>
          <c:cat>
            <c:strRef>
              <c:f>Data6!$A$113:$A$134</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Data6!$C$113:$C$134</c:f>
              <c:numCache>
                <c:formatCode>#,##0</c:formatCode>
                <c:ptCount val="22"/>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pt idx="19">
                  <c:v>163.81376403163929</c:v>
                </c:pt>
                <c:pt idx="20">
                  <c:v>163.81376403163929</c:v>
                </c:pt>
                <c:pt idx="21">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forebyggelige sygehusophold pr. 1.000</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11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11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11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11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119"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119"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119"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119"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0.72313</cdr:x>
      <cdr:y>0.20817</cdr:y>
    </cdr:from>
    <cdr:to>
      <cdr:x>0.92519</cdr:x>
      <cdr:y>0.24111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731534" y="1264664"/>
          <a:ext cx="1880987" cy="200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0.04987</cdr:x>
      <cdr:y>0.89196</cdr:y>
    </cdr:from>
    <cdr:to>
      <cdr:x>0.87446</cdr:x>
      <cdr:y>0.97233</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464244" y="5418845"/>
          <a:ext cx="7676029" cy="488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0.72343</cdr:x>
      <cdr:y>0.19018</cdr:y>
    </cdr:from>
    <cdr:to>
      <cdr:x>0.92549</cdr:x>
      <cdr:y>0.22312</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734309" y="1155380"/>
          <a:ext cx="1880987" cy="200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0.03813</cdr:x>
      <cdr:y>0.89901</cdr:y>
    </cdr:from>
    <cdr:to>
      <cdr:x>0.92185</cdr:x>
      <cdr:y>0.97675</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354959" y="5461640"/>
          <a:ext cx="8226444" cy="472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0.77119</cdr:x>
      <cdr:y>0.26153</cdr:y>
    </cdr:from>
    <cdr:to>
      <cdr:x>0.91249</cdr:x>
      <cdr:y>0.29248</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7169564" y="1588039"/>
          <a:ext cx="1313639" cy="1879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a:t>Gns.</a:t>
          </a:r>
          <a:r>
            <a:rPr lang="da-DK" sz="1000" baseline="0"/>
            <a:t> for hele landet</a:t>
          </a:r>
          <a:endParaRPr lang="da-DK" sz="1000"/>
        </a:p>
      </cdr:txBody>
    </cdr:sp>
  </cdr:relSizeAnchor>
  <cdr:relSizeAnchor xmlns:cdr="http://schemas.openxmlformats.org/drawingml/2006/chartDrawing">
    <cdr:from>
      <cdr:x>0.02781</cdr:x>
      <cdr:y>0.85027</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68" y="5165550"/>
          <a:ext cx="8858160" cy="909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Indikatoren beregnes som antal forebyggelige sygehusophold blandt 65+ årige, som har været visiteret til personlig pleje før sygehusopholdet, divideret med antallet af 65+ årige, som har været visiteret til hjemmehjælp i kommunen ganget med 1.000. </a:t>
          </a:r>
          <a:endParaRPr lang="da-DK">
            <a:effectLst/>
          </a:endParaRPr>
        </a:p>
        <a:p xmlns:a="http://schemas.openxmlformats.org/drawingml/2006/main">
          <a:r>
            <a:rPr lang="da-DK" sz="1100" baseline="0"/>
            <a:t>Kilde: Udtræk fra  esundhed.dk (kvalitetsindikator for forebyggelige sygehusophold blandt hjemmehjælpsmodtagere på 65 år og derover).</a:t>
          </a:r>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statistikbanken.dk (FRLD124).</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19"/>
  <sheetViews>
    <sheetView tabSelected="1" workbookViewId="0">
      <selection activeCell="A2" sqref="A2"/>
    </sheetView>
  </sheetViews>
  <sheetFormatPr defaultRowHeight="15.75" x14ac:dyDescent="0.25"/>
  <cols>
    <col min="1" max="1" width="64.19921875" style="23" customWidth="1"/>
  </cols>
  <sheetData>
    <row r="1" spans="1:1" ht="34.5" customHeight="1" x14ac:dyDescent="0.25">
      <c r="A1" s="45"/>
    </row>
    <row r="2" spans="1:1" ht="22.5" x14ac:dyDescent="0.25">
      <c r="A2" s="46" t="s">
        <v>180</v>
      </c>
    </row>
    <row r="3" spans="1:1" x14ac:dyDescent="0.25">
      <c r="A3" s="12" t="s">
        <v>181</v>
      </c>
    </row>
    <row r="5" spans="1:1" ht="67.5" customHeight="1" x14ac:dyDescent="0.25">
      <c r="A5" s="23" t="s">
        <v>173</v>
      </c>
    </row>
    <row r="6" spans="1:1" s="45" customFormat="1" ht="15.95" customHeight="1" x14ac:dyDescent="0.25">
      <c r="A6" s="23"/>
    </row>
    <row r="7" spans="1:1" x14ac:dyDescent="0.25">
      <c r="A7" s="23" t="s">
        <v>170</v>
      </c>
    </row>
    <row r="8" spans="1:1" x14ac:dyDescent="0.25">
      <c r="A8" s="23" t="s">
        <v>171</v>
      </c>
    </row>
    <row r="9" spans="1:1" x14ac:dyDescent="0.25">
      <c r="A9" s="23" t="s">
        <v>172</v>
      </c>
    </row>
    <row r="10" spans="1:1" x14ac:dyDescent="0.25">
      <c r="A10" s="23" t="s">
        <v>174</v>
      </c>
    </row>
    <row r="11" spans="1:1" x14ac:dyDescent="0.25">
      <c r="A11" s="23" t="s">
        <v>175</v>
      </c>
    </row>
    <row r="12" spans="1:1" x14ac:dyDescent="0.25">
      <c r="A12" s="23" t="s">
        <v>176</v>
      </c>
    </row>
    <row r="13" spans="1:1" x14ac:dyDescent="0.25">
      <c r="A13" s="23" t="s">
        <v>177</v>
      </c>
    </row>
    <row r="14" spans="1:1" s="45" customFormat="1" x14ac:dyDescent="0.25">
      <c r="A14" s="23" t="s">
        <v>178</v>
      </c>
    </row>
    <row r="15" spans="1:1" ht="31.5" x14ac:dyDescent="0.25">
      <c r="A15" s="23" t="s">
        <v>179</v>
      </c>
    </row>
    <row r="16" spans="1:1" s="45" customFormat="1" x14ac:dyDescent="0.25">
      <c r="A16" s="23"/>
    </row>
    <row r="17" spans="1:1" ht="36" customHeight="1" x14ac:dyDescent="0.25">
      <c r="A17" s="23" t="s">
        <v>182</v>
      </c>
    </row>
    <row r="18" spans="1:1" s="45" customFormat="1" ht="15.95" customHeight="1" x14ac:dyDescent="0.25">
      <c r="A18" s="23"/>
    </row>
    <row r="19" spans="1:1" ht="63" x14ac:dyDescent="0.25">
      <c r="A19" s="23" t="s">
        <v>169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5.75" x14ac:dyDescent="0.25"/>
  <cols>
    <col min="1" max="1" width="16.19921875" customWidth="1"/>
    <col min="2" max="6" width="16.19921875" style="2" customWidth="1"/>
    <col min="7" max="7" width="16.19921875" customWidth="1"/>
    <col min="8" max="8" width="12.296875" customWidth="1"/>
  </cols>
  <sheetData>
    <row r="1" spans="1:7" x14ac:dyDescent="0.25">
      <c r="A1" s="48" t="s">
        <v>160</v>
      </c>
      <c r="B1" s="48"/>
      <c r="C1" s="48"/>
      <c r="D1" s="48"/>
      <c r="E1" s="48"/>
      <c r="F1" s="48"/>
    </row>
    <row r="2" spans="1:7" x14ac:dyDescent="0.25">
      <c r="A2" s="35"/>
      <c r="B2" s="36">
        <v>2025</v>
      </c>
      <c r="C2" s="36">
        <v>2026</v>
      </c>
      <c r="D2" s="36">
        <v>2027</v>
      </c>
      <c r="E2" s="36">
        <v>2028</v>
      </c>
      <c r="F2" s="36">
        <v>2029</v>
      </c>
      <c r="G2" s="36">
        <v>2030</v>
      </c>
    </row>
    <row r="3" spans="1:7" x14ac:dyDescent="0.25">
      <c r="A3" s="41" t="s">
        <v>2</v>
      </c>
      <c r="B3" s="36"/>
      <c r="C3" s="36"/>
      <c r="D3" s="36"/>
      <c r="E3" s="36"/>
      <c r="F3" s="36"/>
      <c r="G3" s="42"/>
    </row>
    <row r="4" spans="1:7" x14ac:dyDescent="0.25">
      <c r="A4" s="35" t="s">
        <v>161</v>
      </c>
      <c r="B4" s="43">
        <v>337996</v>
      </c>
      <c r="C4" s="43">
        <v>342359</v>
      </c>
      <c r="D4" s="43">
        <v>347662</v>
      </c>
      <c r="E4" s="43">
        <v>353429</v>
      </c>
      <c r="F4" s="43">
        <v>360587</v>
      </c>
      <c r="G4" s="43">
        <v>368036</v>
      </c>
    </row>
    <row r="5" spans="1:7" x14ac:dyDescent="0.25">
      <c r="A5" s="35" t="s">
        <v>162</v>
      </c>
      <c r="B5" s="43">
        <v>244138</v>
      </c>
      <c r="C5" s="43">
        <v>243000</v>
      </c>
      <c r="D5" s="43">
        <v>242432</v>
      </c>
      <c r="E5" s="43">
        <v>243221</v>
      </c>
      <c r="F5" s="43">
        <v>246703</v>
      </c>
      <c r="G5" s="43">
        <v>251730</v>
      </c>
    </row>
    <row r="6" spans="1:7" x14ac:dyDescent="0.25">
      <c r="A6" s="35" t="s">
        <v>163</v>
      </c>
      <c r="B6" s="43">
        <v>93858</v>
      </c>
      <c r="C6" s="43">
        <v>99359</v>
      </c>
      <c r="D6" s="43">
        <v>105230</v>
      </c>
      <c r="E6" s="43">
        <v>110208</v>
      </c>
      <c r="F6" s="43">
        <v>113884</v>
      </c>
      <c r="G6" s="43">
        <v>116306</v>
      </c>
    </row>
    <row r="7" spans="1:7" x14ac:dyDescent="0.25">
      <c r="A7" s="41" t="s">
        <v>11</v>
      </c>
      <c r="B7" s="36"/>
      <c r="C7" s="36"/>
      <c r="D7" s="36"/>
      <c r="E7" s="36"/>
      <c r="F7" s="36"/>
      <c r="G7" s="42"/>
    </row>
    <row r="8" spans="1:7" x14ac:dyDescent="0.25">
      <c r="A8" s="35" t="s">
        <v>161</v>
      </c>
      <c r="B8" s="43">
        <v>206272</v>
      </c>
      <c r="C8" s="43">
        <v>208641</v>
      </c>
      <c r="D8" s="43">
        <v>211671</v>
      </c>
      <c r="E8" s="43">
        <v>214764</v>
      </c>
      <c r="F8" s="43">
        <v>218556</v>
      </c>
      <c r="G8" s="43">
        <v>222600</v>
      </c>
    </row>
    <row r="9" spans="1:7" x14ac:dyDescent="0.25">
      <c r="A9" s="35" t="s">
        <v>162</v>
      </c>
      <c r="B9" s="43">
        <v>150989</v>
      </c>
      <c r="C9" s="43">
        <v>149762</v>
      </c>
      <c r="D9" s="43">
        <v>148826</v>
      </c>
      <c r="E9" s="43">
        <v>148571</v>
      </c>
      <c r="F9" s="43">
        <v>149946</v>
      </c>
      <c r="G9" s="43">
        <v>152145</v>
      </c>
    </row>
    <row r="10" spans="1:7" x14ac:dyDescent="0.25">
      <c r="A10" s="35" t="s">
        <v>163</v>
      </c>
      <c r="B10" s="43">
        <v>55283</v>
      </c>
      <c r="C10" s="43">
        <v>58879</v>
      </c>
      <c r="D10" s="43">
        <v>62845</v>
      </c>
      <c r="E10" s="43">
        <v>66193</v>
      </c>
      <c r="F10" s="43">
        <v>68610</v>
      </c>
      <c r="G10" s="43">
        <v>70455</v>
      </c>
    </row>
    <row r="11" spans="1:7" x14ac:dyDescent="0.25">
      <c r="A11" s="41" t="s">
        <v>50</v>
      </c>
      <c r="B11" s="36"/>
      <c r="C11" s="36"/>
      <c r="D11" s="36"/>
      <c r="E11" s="36"/>
      <c r="F11" s="36"/>
      <c r="G11" s="42"/>
    </row>
    <row r="12" spans="1:7" x14ac:dyDescent="0.25">
      <c r="A12" s="35" t="s">
        <v>161</v>
      </c>
      <c r="B12" s="43">
        <v>285296</v>
      </c>
      <c r="C12" s="43">
        <v>289133</v>
      </c>
      <c r="D12" s="43">
        <v>293414</v>
      </c>
      <c r="E12" s="43">
        <v>298101</v>
      </c>
      <c r="F12" s="43">
        <v>303482</v>
      </c>
      <c r="G12" s="43">
        <v>308988</v>
      </c>
    </row>
    <row r="13" spans="1:7" x14ac:dyDescent="0.25">
      <c r="A13" s="35" t="s">
        <v>162</v>
      </c>
      <c r="B13" s="43">
        <v>207339</v>
      </c>
      <c r="C13" s="43">
        <v>206738</v>
      </c>
      <c r="D13" s="43">
        <v>206442</v>
      </c>
      <c r="E13" s="43">
        <v>207186</v>
      </c>
      <c r="F13" s="43">
        <v>209401</v>
      </c>
      <c r="G13" s="43">
        <v>212600</v>
      </c>
    </row>
    <row r="14" spans="1:7" x14ac:dyDescent="0.25">
      <c r="A14" s="35" t="s">
        <v>163</v>
      </c>
      <c r="B14" s="43">
        <v>77957</v>
      </c>
      <c r="C14" s="43">
        <v>82395</v>
      </c>
      <c r="D14" s="43">
        <v>86972</v>
      </c>
      <c r="E14" s="43">
        <v>90915</v>
      </c>
      <c r="F14" s="43">
        <v>94081</v>
      </c>
      <c r="G14" s="43">
        <v>96388</v>
      </c>
    </row>
    <row r="15" spans="1:7" x14ac:dyDescent="0.25">
      <c r="A15" s="41" t="s">
        <v>51</v>
      </c>
      <c r="B15" s="36"/>
      <c r="C15" s="36"/>
      <c r="D15" s="36"/>
      <c r="E15" s="36"/>
      <c r="F15" s="36"/>
      <c r="G15" s="42"/>
    </row>
    <row r="16" spans="1:7" x14ac:dyDescent="0.25">
      <c r="A16" s="35" t="s">
        <v>161</v>
      </c>
      <c r="B16" s="43">
        <v>281373</v>
      </c>
      <c r="C16" s="43">
        <v>285792</v>
      </c>
      <c r="D16" s="43">
        <v>290569</v>
      </c>
      <c r="E16" s="43">
        <v>295824</v>
      </c>
      <c r="F16" s="43">
        <v>301692</v>
      </c>
      <c r="G16" s="43">
        <v>307849</v>
      </c>
    </row>
    <row r="17" spans="1:7" x14ac:dyDescent="0.25">
      <c r="A17" s="35" t="s">
        <v>162</v>
      </c>
      <c r="B17" s="43">
        <v>207454</v>
      </c>
      <c r="C17" s="43">
        <v>207308</v>
      </c>
      <c r="D17" s="43">
        <v>207077</v>
      </c>
      <c r="E17" s="43">
        <v>207829</v>
      </c>
      <c r="F17" s="43">
        <v>210150</v>
      </c>
      <c r="G17" s="43">
        <v>213402</v>
      </c>
    </row>
    <row r="18" spans="1:7" x14ac:dyDescent="0.25">
      <c r="A18" s="35" t="s">
        <v>163</v>
      </c>
      <c r="B18" s="43">
        <v>73919</v>
      </c>
      <c r="C18" s="43">
        <v>78484</v>
      </c>
      <c r="D18" s="43">
        <v>83492</v>
      </c>
      <c r="E18" s="43">
        <v>87995</v>
      </c>
      <c r="F18" s="43">
        <v>91542</v>
      </c>
      <c r="G18" s="43">
        <v>94447</v>
      </c>
    </row>
    <row r="19" spans="1:7" x14ac:dyDescent="0.25">
      <c r="A19" s="41" t="s">
        <v>52</v>
      </c>
      <c r="B19" s="37"/>
      <c r="C19" s="37"/>
      <c r="D19" s="37"/>
      <c r="E19" s="37"/>
      <c r="F19" s="37"/>
      <c r="G19" s="42"/>
    </row>
    <row r="20" spans="1:7" x14ac:dyDescent="0.25">
      <c r="A20" s="35" t="s">
        <v>161</v>
      </c>
      <c r="B20" s="43">
        <v>138248</v>
      </c>
      <c r="C20" s="43">
        <v>140161</v>
      </c>
      <c r="D20" s="43">
        <v>142215</v>
      </c>
      <c r="E20" s="43">
        <v>144366</v>
      </c>
      <c r="F20" s="43">
        <v>146692</v>
      </c>
      <c r="G20" s="43">
        <v>149046</v>
      </c>
    </row>
    <row r="21" spans="1:7" x14ac:dyDescent="0.25">
      <c r="A21" s="35" t="s">
        <v>162</v>
      </c>
      <c r="B21" s="43">
        <v>100776</v>
      </c>
      <c r="C21" s="43">
        <v>100512</v>
      </c>
      <c r="D21" s="43">
        <v>100425</v>
      </c>
      <c r="E21" s="43">
        <v>100596</v>
      </c>
      <c r="F21" s="43">
        <v>101279</v>
      </c>
      <c r="G21" s="43">
        <v>102360</v>
      </c>
    </row>
    <row r="22" spans="1:7" x14ac:dyDescent="0.25">
      <c r="A22" s="35" t="s">
        <v>163</v>
      </c>
      <c r="B22" s="43">
        <v>37472</v>
      </c>
      <c r="C22" s="43">
        <v>39649</v>
      </c>
      <c r="D22" s="43">
        <v>41790</v>
      </c>
      <c r="E22" s="43">
        <v>43770</v>
      </c>
      <c r="F22" s="43">
        <v>45413</v>
      </c>
      <c r="G22" s="43">
        <v>46686</v>
      </c>
    </row>
    <row r="23" spans="1:7" x14ac:dyDescent="0.25">
      <c r="A23" s="49" t="s">
        <v>164</v>
      </c>
      <c r="B23" s="49"/>
      <c r="C23" s="49"/>
      <c r="D23" s="49"/>
      <c r="E23" s="49"/>
      <c r="F23" s="49"/>
      <c r="G23" s="50"/>
    </row>
    <row r="25" spans="1:7" x14ac:dyDescent="0.25">
      <c r="B25" s="44"/>
    </row>
    <row r="26" spans="1:7" x14ac:dyDescent="0.25">
      <c r="A26" t="s">
        <v>135</v>
      </c>
    </row>
    <row r="28" spans="1:7" x14ac:dyDescent="0.25">
      <c r="A28" t="s">
        <v>50</v>
      </c>
    </row>
    <row r="29" spans="1:7" x14ac:dyDescent="0.25">
      <c r="B29" s="2">
        <f>B2</f>
        <v>2025</v>
      </c>
      <c r="C29" s="2">
        <f t="shared" ref="C29:G29" si="0">C2</f>
        <v>2026</v>
      </c>
      <c r="D29" s="2">
        <f t="shared" si="0"/>
        <v>2027</v>
      </c>
      <c r="E29" s="2">
        <f t="shared" si="0"/>
        <v>2028</v>
      </c>
      <c r="F29" s="2">
        <f t="shared" si="0"/>
        <v>2029</v>
      </c>
      <c r="G29" s="2">
        <f t="shared" si="0"/>
        <v>2030</v>
      </c>
    </row>
    <row r="30" spans="1:7" x14ac:dyDescent="0.25">
      <c r="A30" t="s">
        <v>167</v>
      </c>
      <c r="B30" s="44">
        <f>B13</f>
        <v>207339</v>
      </c>
      <c r="C30" s="44">
        <f t="shared" ref="C30:G30" si="1">C13</f>
        <v>206738</v>
      </c>
      <c r="D30" s="44">
        <f t="shared" si="1"/>
        <v>206442</v>
      </c>
      <c r="E30" s="44">
        <f t="shared" si="1"/>
        <v>207186</v>
      </c>
      <c r="F30" s="44">
        <f t="shared" si="1"/>
        <v>209401</v>
      </c>
      <c r="G30" s="44">
        <f t="shared" si="1"/>
        <v>212600</v>
      </c>
    </row>
    <row r="31" spans="1:7" x14ac:dyDescent="0.25">
      <c r="A31" t="s">
        <v>168</v>
      </c>
      <c r="B31" s="44">
        <f>B14</f>
        <v>77957</v>
      </c>
      <c r="C31" s="44">
        <f t="shared" ref="C31:G31" si="2">C14</f>
        <v>82395</v>
      </c>
      <c r="D31" s="44">
        <f t="shared" si="2"/>
        <v>86972</v>
      </c>
      <c r="E31" s="44">
        <f t="shared" si="2"/>
        <v>90915</v>
      </c>
      <c r="F31" s="44">
        <f t="shared" si="2"/>
        <v>94081</v>
      </c>
      <c r="G31" s="44">
        <f t="shared" si="2"/>
        <v>96388</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election activeCell="B13" sqref="B13"/>
    </sheetView>
  </sheetViews>
  <sheetFormatPr defaultRowHeight="15.75" x14ac:dyDescent="0.25"/>
  <cols>
    <col min="1" max="1" width="25.69921875" style="1" customWidth="1"/>
    <col min="2" max="7" width="15.69921875" style="1" customWidth="1"/>
  </cols>
  <sheetData>
    <row r="1" spans="1:8" ht="15.75" customHeight="1" x14ac:dyDescent="0.25">
      <c r="A1" s="51" t="s">
        <v>165</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685.83323585078267</v>
      </c>
      <c r="C3" s="18">
        <v>677.12629721213079</v>
      </c>
      <c r="D3" s="18">
        <v>704.00804665925034</v>
      </c>
      <c r="E3" s="18">
        <v>660.17811015372388</v>
      </c>
      <c r="F3" s="18">
        <v>670.15898600630089</v>
      </c>
      <c r="G3" s="18">
        <v>679.96449725284094</v>
      </c>
    </row>
    <row r="4" spans="1:8" x14ac:dyDescent="0.25">
      <c r="A4" s="16" t="s">
        <v>148</v>
      </c>
      <c r="B4" s="18">
        <v>278.72810766872732</v>
      </c>
      <c r="C4" s="18">
        <v>272.14047990089324</v>
      </c>
      <c r="D4" s="18">
        <v>301.78170948858929</v>
      </c>
      <c r="E4" s="18">
        <v>284.04776097834139</v>
      </c>
      <c r="F4" s="18">
        <v>305.86856179939917</v>
      </c>
      <c r="G4" s="18">
        <v>286.36392427163338</v>
      </c>
      <c r="H4" s="19"/>
    </row>
    <row r="5" spans="1:8" x14ac:dyDescent="0.25">
      <c r="A5" s="16" t="s">
        <v>149</v>
      </c>
      <c r="B5" s="18">
        <v>962.93263505832465</v>
      </c>
      <c r="C5" s="18">
        <v>962.67765231027886</v>
      </c>
      <c r="D5" s="18">
        <v>970.99435241097672</v>
      </c>
      <c r="E5" s="18">
        <v>969.52979641973297</v>
      </c>
      <c r="F5" s="18">
        <v>970.86966078100954</v>
      </c>
      <c r="G5" s="18">
        <v>964.56790103406217</v>
      </c>
    </row>
    <row r="6" spans="1:8" x14ac:dyDescent="0.25">
      <c r="A6" s="20" t="s">
        <v>150</v>
      </c>
      <c r="B6" s="18">
        <v>215.25946855512862</v>
      </c>
      <c r="C6" s="18">
        <v>207.68667318857322</v>
      </c>
      <c r="D6" s="18">
        <v>234.4975636109028</v>
      </c>
      <c r="E6" s="18">
        <v>212.18230098087031</v>
      </c>
      <c r="F6" s="18">
        <v>230.6176276650304</v>
      </c>
      <c r="G6" s="18">
        <v>219.17505647795207</v>
      </c>
    </row>
    <row r="7" spans="1:8" ht="33.75" customHeight="1" x14ac:dyDescent="0.25">
      <c r="A7" s="53" t="s">
        <v>151</v>
      </c>
      <c r="B7" s="54"/>
      <c r="C7" s="54"/>
      <c r="D7" s="54"/>
      <c r="E7" s="54"/>
      <c r="F7" s="54"/>
      <c r="G7" s="54"/>
    </row>
    <row r="8" spans="1:8" ht="15.75" customHeight="1" x14ac:dyDescent="0.25">
      <c r="A8" s="54" t="s">
        <v>183</v>
      </c>
      <c r="B8" s="54"/>
      <c r="C8" s="54"/>
      <c r="D8" s="54"/>
      <c r="E8" s="54"/>
      <c r="F8" s="54"/>
      <c r="G8" s="54"/>
    </row>
    <row r="11" spans="1:8" x14ac:dyDescent="0.25">
      <c r="A11" s="12" t="s">
        <v>135</v>
      </c>
    </row>
    <row r="13" spans="1:8" x14ac:dyDescent="0.25">
      <c r="A13" s="12" t="s">
        <v>50</v>
      </c>
    </row>
    <row r="14" spans="1:8" ht="31.5" x14ac:dyDescent="0.25">
      <c r="B14" s="1" t="s">
        <v>50</v>
      </c>
      <c r="C14" s="1" t="s">
        <v>137</v>
      </c>
    </row>
    <row r="15" spans="1:8" x14ac:dyDescent="0.25">
      <c r="A15" s="1" t="s">
        <v>147</v>
      </c>
      <c r="B15" s="22">
        <f>D3</f>
        <v>704.00804665925034</v>
      </c>
      <c r="C15" s="22">
        <f>G3</f>
        <v>679.96449725284094</v>
      </c>
    </row>
    <row r="16" spans="1:8" x14ac:dyDescent="0.25">
      <c r="A16" s="1" t="s">
        <v>152</v>
      </c>
      <c r="B16" s="22">
        <f t="shared" ref="B16:B18" si="0">D4</f>
        <v>301.78170948858929</v>
      </c>
      <c r="C16" s="22">
        <f t="shared" ref="C16:C18" si="1">G4</f>
        <v>286.36392427163338</v>
      </c>
    </row>
    <row r="17" spans="1:3" x14ac:dyDescent="0.25">
      <c r="A17" s="1" t="s">
        <v>149</v>
      </c>
      <c r="B17" s="22">
        <f t="shared" si="0"/>
        <v>970.99435241097672</v>
      </c>
      <c r="C17" s="22">
        <f t="shared" si="1"/>
        <v>964.56790103406217</v>
      </c>
    </row>
    <row r="18" spans="1:3" x14ac:dyDescent="0.25">
      <c r="A18" s="1" t="s">
        <v>150</v>
      </c>
      <c r="B18" s="22">
        <f t="shared" si="0"/>
        <v>234.4975636109028</v>
      </c>
      <c r="C18" s="22">
        <f t="shared" si="1"/>
        <v>219.17505647795207</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A7" sqref="A7:G7"/>
    </sheetView>
  </sheetViews>
  <sheetFormatPr defaultRowHeight="15.75" x14ac:dyDescent="0.25"/>
  <cols>
    <col min="1" max="1" width="25.69921875" style="1" customWidth="1"/>
    <col min="2" max="7" width="15.69921875" style="1" customWidth="1"/>
  </cols>
  <sheetData>
    <row r="1" spans="1:8" ht="15.75" customHeight="1" x14ac:dyDescent="0.25">
      <c r="A1" s="51" t="s">
        <v>184</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777.72633861023917</v>
      </c>
      <c r="C3" s="18">
        <v>758.37708462013586</v>
      </c>
      <c r="D3" s="18">
        <v>791.84861717612807</v>
      </c>
      <c r="E3" s="18">
        <v>727.05282894642676</v>
      </c>
      <c r="F3" s="18">
        <v>745.88753139019786</v>
      </c>
      <c r="G3" s="18">
        <v>762.21262121960524</v>
      </c>
    </row>
    <row r="4" spans="1:8" x14ac:dyDescent="0.25">
      <c r="A4" s="16" t="s">
        <v>148</v>
      </c>
      <c r="B4" s="18">
        <v>611.71834421083543</v>
      </c>
      <c r="C4" s="18">
        <v>602.95707226683135</v>
      </c>
      <c r="D4" s="18">
        <v>661.15424012076119</v>
      </c>
      <c r="E4" s="18">
        <v>650.30701189402714</v>
      </c>
      <c r="F4" s="18">
        <v>663.13027284783163</v>
      </c>
      <c r="G4" s="18">
        <v>634.19971613822941</v>
      </c>
      <c r="H4" s="19"/>
    </row>
    <row r="5" spans="1:8" x14ac:dyDescent="0.25">
      <c r="A5" s="16" t="s">
        <v>149</v>
      </c>
      <c r="B5" s="18">
        <v>1076.7597841060499</v>
      </c>
      <c r="C5" s="18">
        <v>1082.5548177887586</v>
      </c>
      <c r="D5" s="18">
        <v>1079.8156234837456</v>
      </c>
      <c r="E5" s="18">
        <v>1084.2314683613149</v>
      </c>
      <c r="F5" s="18">
        <v>1083.3497926130754</v>
      </c>
      <c r="G5" s="18">
        <v>1078.1526476049946</v>
      </c>
    </row>
    <row r="6" spans="1:8" x14ac:dyDescent="0.25">
      <c r="A6" s="20" t="s">
        <v>150</v>
      </c>
      <c r="B6" s="18">
        <v>454.34836611639304</v>
      </c>
      <c r="C6" s="18">
        <v>438.60021618282889</v>
      </c>
      <c r="D6" s="18">
        <v>493.50369292145132</v>
      </c>
      <c r="E6" s="18">
        <v>453.50451572273033</v>
      </c>
      <c r="F6" s="18">
        <v>470.78242713241724</v>
      </c>
      <c r="G6" s="18">
        <v>462.01316768477591</v>
      </c>
    </row>
    <row r="7" spans="1:8" ht="34.5" customHeight="1" x14ac:dyDescent="0.25">
      <c r="A7" s="53" t="s">
        <v>151</v>
      </c>
      <c r="B7" s="54"/>
      <c r="C7" s="54"/>
      <c r="D7" s="54"/>
      <c r="E7" s="54"/>
      <c r="F7" s="54"/>
      <c r="G7" s="54"/>
    </row>
    <row r="8" spans="1:8" ht="15.75" customHeight="1" x14ac:dyDescent="0.25">
      <c r="A8" s="54" t="s">
        <v>183</v>
      </c>
      <c r="B8" s="54"/>
      <c r="C8" s="54"/>
      <c r="D8" s="54"/>
      <c r="E8" s="54"/>
      <c r="F8" s="54"/>
      <c r="G8" s="54"/>
    </row>
    <row r="11" spans="1:8" x14ac:dyDescent="0.25">
      <c r="A11" s="12" t="s">
        <v>135</v>
      </c>
    </row>
    <row r="13" spans="1:8" x14ac:dyDescent="0.25">
      <c r="A13" s="12" t="s">
        <v>50</v>
      </c>
    </row>
    <row r="14" spans="1:8" ht="31.5" x14ac:dyDescent="0.25">
      <c r="B14" s="1" t="s">
        <v>50</v>
      </c>
      <c r="C14" s="1" t="s">
        <v>137</v>
      </c>
    </row>
    <row r="15" spans="1:8" x14ac:dyDescent="0.25">
      <c r="A15" s="1" t="s">
        <v>147</v>
      </c>
      <c r="B15" s="22">
        <f>D3</f>
        <v>791.84861717612807</v>
      </c>
      <c r="C15" s="22">
        <f>G3</f>
        <v>762.21262121960524</v>
      </c>
    </row>
    <row r="16" spans="1:8" x14ac:dyDescent="0.25">
      <c r="A16" s="1" t="s">
        <v>152</v>
      </c>
      <c r="B16" s="22">
        <f t="shared" ref="B16:B18" si="0">D4</f>
        <v>661.15424012076119</v>
      </c>
      <c r="C16" s="22">
        <f t="shared" ref="C16:C18" si="1">G4</f>
        <v>634.19971613822941</v>
      </c>
    </row>
    <row r="17" spans="1:3" x14ac:dyDescent="0.25">
      <c r="A17" s="1" t="s">
        <v>149</v>
      </c>
      <c r="B17" s="22">
        <f>IF(D5&gt;1000,1000,D5)</f>
        <v>1000</v>
      </c>
      <c r="C17" s="22">
        <f>IF(G5&gt;1000,1000,G5)</f>
        <v>1000</v>
      </c>
    </row>
    <row r="18" spans="1:3" x14ac:dyDescent="0.25">
      <c r="A18" s="1" t="s">
        <v>150</v>
      </c>
      <c r="B18" s="22">
        <f t="shared" si="0"/>
        <v>493.50369292145132</v>
      </c>
      <c r="C18" s="22">
        <f t="shared" si="1"/>
        <v>462.01316768477591</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9765625" defaultRowHeight="15.75" x14ac:dyDescent="0.25"/>
  <cols>
    <col min="1" max="1" width="16.19921875" style="21" customWidth="1"/>
    <col min="2" max="6" width="16.19921875" style="29" customWidth="1"/>
    <col min="7" max="7" width="16.19921875" style="21" customWidth="1"/>
    <col min="8" max="9" width="12.296875" style="21" customWidth="1"/>
    <col min="10" max="16384" width="9.09765625" style="21"/>
  </cols>
  <sheetData>
    <row r="1" spans="1:7" x14ac:dyDescent="0.25">
      <c r="A1" s="55" t="s">
        <v>166</v>
      </c>
      <c r="B1" s="55"/>
      <c r="C1" s="55"/>
      <c r="D1" s="55"/>
      <c r="E1" s="55"/>
      <c r="F1" s="55"/>
      <c r="G1" s="55"/>
    </row>
    <row r="2" spans="1:7" x14ac:dyDescent="0.25">
      <c r="A2" s="8"/>
      <c r="B2" s="38" t="s">
        <v>2</v>
      </c>
      <c r="C2" s="38" t="s">
        <v>11</v>
      </c>
      <c r="D2" s="38" t="s">
        <v>50</v>
      </c>
      <c r="E2" s="38" t="s">
        <v>51</v>
      </c>
      <c r="F2" s="38" t="s">
        <v>52</v>
      </c>
      <c r="G2" s="38" t="s">
        <v>53</v>
      </c>
    </row>
    <row r="3" spans="1:7" x14ac:dyDescent="0.25">
      <c r="A3" s="8" t="s">
        <v>62</v>
      </c>
      <c r="B3" s="39">
        <v>43.567201470936702</v>
      </c>
      <c r="C3" s="39">
        <v>49.897501192132417</v>
      </c>
      <c r="D3" s="39">
        <v>39.806794877718502</v>
      </c>
      <c r="E3" s="39">
        <v>41.637312812731437</v>
      </c>
      <c r="F3" s="39">
        <v>35.350575133709427</v>
      </c>
      <c r="G3" s="39">
        <v>42.429518276768761</v>
      </c>
    </row>
    <row r="4" spans="1:7" x14ac:dyDescent="0.25">
      <c r="A4" s="8" t="s">
        <v>156</v>
      </c>
      <c r="B4" s="39">
        <v>90.508798924992433</v>
      </c>
      <c r="C4" s="39">
        <v>97.091196900947324</v>
      </c>
      <c r="D4" s="39">
        <v>98.717297118627798</v>
      </c>
      <c r="E4" s="39">
        <v>93.480734839863445</v>
      </c>
      <c r="F4" s="39">
        <v>102.02212616308887</v>
      </c>
      <c r="G4" s="39">
        <v>95.45626552027116</v>
      </c>
    </row>
    <row r="5" spans="1:7" x14ac:dyDescent="0.25">
      <c r="A5" s="8" t="s">
        <v>157</v>
      </c>
      <c r="B5" s="39">
        <v>132.05136280605774</v>
      </c>
      <c r="C5" s="39">
        <v>138.01697989843524</v>
      </c>
      <c r="D5" s="39">
        <v>136.0361673164889</v>
      </c>
      <c r="E5" s="39">
        <v>127.07960765187232</v>
      </c>
      <c r="F5" s="39">
        <v>136.82321049161112</v>
      </c>
      <c r="G5" s="39">
        <v>133.39921751035769</v>
      </c>
    </row>
    <row r="6" spans="1:7" x14ac:dyDescent="0.25">
      <c r="A6" s="56" t="s">
        <v>158</v>
      </c>
      <c r="B6" s="54"/>
      <c r="C6" s="54"/>
      <c r="D6" s="54"/>
      <c r="E6" s="54"/>
      <c r="F6" s="54"/>
      <c r="G6" s="54"/>
    </row>
    <row r="7" spans="1:7" x14ac:dyDescent="0.25">
      <c r="A7" s="56" t="s">
        <v>159</v>
      </c>
      <c r="B7" s="56"/>
      <c r="C7" s="56"/>
      <c r="D7" s="56"/>
      <c r="E7" s="56"/>
      <c r="F7" s="56"/>
      <c r="G7" s="56"/>
    </row>
    <row r="10" spans="1:7" x14ac:dyDescent="0.25">
      <c r="A10" s="12" t="s">
        <v>135</v>
      </c>
    </row>
    <row r="12" spans="1:7" x14ac:dyDescent="0.25">
      <c r="A12" s="21" t="s">
        <v>50</v>
      </c>
    </row>
    <row r="13" spans="1:7" ht="31.5" x14ac:dyDescent="0.25">
      <c r="B13" s="29" t="s">
        <v>50</v>
      </c>
      <c r="C13" s="29" t="s">
        <v>137</v>
      </c>
    </row>
    <row r="14" spans="1:7" x14ac:dyDescent="0.25">
      <c r="A14" s="21" t="str">
        <f>A3</f>
        <v>Hjertesvigt</v>
      </c>
      <c r="B14" s="40">
        <f>D3</f>
        <v>39.806794877718502</v>
      </c>
      <c r="C14" s="40">
        <f>G3</f>
        <v>42.429518276768761</v>
      </c>
    </row>
    <row r="15" spans="1:7" x14ac:dyDescent="0.25">
      <c r="A15" s="21" t="str">
        <f t="shared" ref="A15:A16" si="0">A4</f>
        <v>KOL</v>
      </c>
      <c r="B15" s="40">
        <f t="shared" ref="B15:B16" si="1">D4</f>
        <v>98.717297118627798</v>
      </c>
      <c r="C15" s="40">
        <f t="shared" ref="C15:C16" si="2">G4</f>
        <v>95.45626552027116</v>
      </c>
    </row>
    <row r="16" spans="1:7" x14ac:dyDescent="0.25">
      <c r="A16" s="21" t="str">
        <f t="shared" si="0"/>
        <v>Type 2 - diabetes</v>
      </c>
      <c r="B16" s="40">
        <f t="shared" si="1"/>
        <v>136.0361673164889</v>
      </c>
      <c r="C16" s="40">
        <f t="shared" si="2"/>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9765625" defaultRowHeight="15.75" x14ac:dyDescent="0.25"/>
  <cols>
    <col min="1" max="1" width="30.296875" style="21" customWidth="1"/>
    <col min="2" max="7" width="15.59765625" style="29" customWidth="1"/>
    <col min="8" max="16384" width="9.09765625" style="21"/>
  </cols>
  <sheetData>
    <row r="1" spans="1:8" x14ac:dyDescent="0.25">
      <c r="A1" s="51" t="s">
        <v>155</v>
      </c>
      <c r="B1" s="57"/>
      <c r="C1" s="57"/>
      <c r="D1" s="57"/>
      <c r="E1" s="57"/>
      <c r="F1" s="57"/>
      <c r="G1" s="57"/>
    </row>
    <row r="2" spans="1:8" ht="31.5" x14ac:dyDescent="0.25">
      <c r="A2" s="6"/>
      <c r="B2" s="25" t="s">
        <v>2</v>
      </c>
      <c r="C2" s="25" t="s">
        <v>11</v>
      </c>
      <c r="D2" s="25" t="s">
        <v>50</v>
      </c>
      <c r="E2" s="25" t="s">
        <v>51</v>
      </c>
      <c r="F2" s="25" t="s">
        <v>52</v>
      </c>
      <c r="G2" s="25" t="s">
        <v>53</v>
      </c>
    </row>
    <row r="3" spans="1:8" ht="15.75" customHeight="1" x14ac:dyDescent="0.25">
      <c r="A3" s="6" t="s">
        <v>54</v>
      </c>
      <c r="B3" s="26">
        <v>84407</v>
      </c>
      <c r="C3" s="26">
        <v>45632</v>
      </c>
      <c r="D3" s="26">
        <v>59872</v>
      </c>
      <c r="E3" s="26">
        <v>57606</v>
      </c>
      <c r="F3" s="26">
        <v>28116</v>
      </c>
      <c r="G3" s="26">
        <v>279750</v>
      </c>
      <c r="H3" s="22"/>
    </row>
    <row r="4" spans="1:8" ht="31.5" x14ac:dyDescent="0.25">
      <c r="A4" s="6" t="s">
        <v>140</v>
      </c>
      <c r="B4" s="27">
        <v>256.58040727241774</v>
      </c>
      <c r="C4" s="27">
        <v>227.58421194378224</v>
      </c>
      <c r="D4" s="27">
        <v>215.72541417751802</v>
      </c>
      <c r="E4" s="27">
        <v>211.85141054071647</v>
      </c>
      <c r="F4" s="27">
        <v>209.19798510405582</v>
      </c>
      <c r="G4" s="27">
        <v>230.56401025608059</v>
      </c>
    </row>
    <row r="5" spans="1:8" ht="47.25" x14ac:dyDescent="0.25">
      <c r="A5" s="6" t="s">
        <v>55</v>
      </c>
      <c r="B5" s="25"/>
      <c r="C5" s="25"/>
      <c r="D5" s="25"/>
      <c r="E5" s="25"/>
      <c r="F5" s="25"/>
      <c r="G5" s="25"/>
    </row>
    <row r="6" spans="1:8" x14ac:dyDescent="0.25">
      <c r="A6" s="28" t="s">
        <v>56</v>
      </c>
      <c r="B6" s="27">
        <v>5.4998172420978557</v>
      </c>
      <c r="C6" s="27">
        <v>4.6148940811885728</v>
      </c>
      <c r="D6" s="27">
        <v>2.1276509517691924</v>
      </c>
      <c r="E6" s="27">
        <v>6.0680365656155635</v>
      </c>
      <c r="F6" s="27">
        <v>2.3007161501907505</v>
      </c>
      <c r="G6" s="27">
        <v>4.3550213396045638</v>
      </c>
    </row>
    <row r="7" spans="1:8" x14ac:dyDescent="0.25">
      <c r="A7" s="28" t="s">
        <v>57</v>
      </c>
      <c r="B7" s="27">
        <v>4.3896056870159903</v>
      </c>
      <c r="C7" s="27">
        <v>5.453965732313768</v>
      </c>
      <c r="D7" s="27">
        <v>3.4650315500241136</v>
      </c>
      <c r="E7" s="27">
        <v>1.9260320839667149</v>
      </c>
      <c r="F7" s="27">
        <v>2.9700153938826048</v>
      </c>
      <c r="G7" s="27">
        <v>3.6508051229876557</v>
      </c>
    </row>
    <row r="8" spans="1:8" x14ac:dyDescent="0.25">
      <c r="A8" s="28" t="s">
        <v>58</v>
      </c>
      <c r="B8" s="27">
        <v>2.3399843545571621</v>
      </c>
      <c r="C8" s="27">
        <v>2.013771962700468</v>
      </c>
      <c r="D8" s="27">
        <v>0.95237709269668613</v>
      </c>
      <c r="E8" s="27">
        <v>1.5946717254348068</v>
      </c>
      <c r="F8" s="27">
        <v>0.83662405461481837</v>
      </c>
      <c r="G8" s="27">
        <v>1.6354495030642671</v>
      </c>
    </row>
    <row r="9" spans="1:8" x14ac:dyDescent="0.25">
      <c r="A9" s="28" t="s">
        <v>59</v>
      </c>
      <c r="B9" s="27">
        <v>14.654792527080621</v>
      </c>
      <c r="C9" s="27">
        <v>14.991413500103485</v>
      </c>
      <c r="D9" s="27">
        <v>7.5177000295844802</v>
      </c>
      <c r="E9" s="27">
        <v>11.100572010818917</v>
      </c>
      <c r="F9" s="27">
        <v>5.438056354996319</v>
      </c>
      <c r="G9" s="27">
        <v>11.262826464445419</v>
      </c>
    </row>
    <row r="10" spans="1:8" x14ac:dyDescent="0.25">
      <c r="A10" s="28" t="s">
        <v>60</v>
      </c>
      <c r="B10" s="27">
        <v>5.8414207975076602</v>
      </c>
      <c r="C10" s="27">
        <v>6.0972539981764182</v>
      </c>
      <c r="D10" s="27">
        <v>1.2360638862659117</v>
      </c>
      <c r="E10" s="27">
        <v>2.5680427786222864</v>
      </c>
      <c r="F10" s="27">
        <v>1.003948865537782</v>
      </c>
      <c r="G10" s="27">
        <v>3.5627780959105424</v>
      </c>
    </row>
    <row r="11" spans="1:8" x14ac:dyDescent="0.25">
      <c r="A11" s="28" t="s">
        <v>61</v>
      </c>
      <c r="B11" s="27">
        <v>9.6844607958679649</v>
      </c>
      <c r="C11" s="27">
        <v>9.0899428871896131</v>
      </c>
      <c r="D11" s="27">
        <v>4.7821488058812323</v>
      </c>
      <c r="E11" s="27">
        <v>6.0680365656155635</v>
      </c>
      <c r="F11" s="27">
        <v>4.5596010976507602</v>
      </c>
      <c r="G11" s="27">
        <v>7.0884921804201948</v>
      </c>
    </row>
    <row r="12" spans="1:8" x14ac:dyDescent="0.25">
      <c r="A12" s="28" t="s">
        <v>62</v>
      </c>
      <c r="B12" s="27">
        <v>4.2358840870815788</v>
      </c>
      <c r="C12" s="27">
        <v>4.5869250261510661</v>
      </c>
      <c r="D12" s="27">
        <v>3.3029248108416986</v>
      </c>
      <c r="E12" s="27">
        <v>4.307684660914803</v>
      </c>
      <c r="F12" s="27">
        <v>4.1831202730740911</v>
      </c>
      <c r="G12" s="27">
        <v>4.0909402583732231</v>
      </c>
    </row>
    <row r="13" spans="1:8" x14ac:dyDescent="0.25">
      <c r="A13" s="28" t="s">
        <v>63</v>
      </c>
      <c r="B13" s="27">
        <v>1.5542961771146113</v>
      </c>
      <c r="C13" s="27">
        <v>1.2865765317252993</v>
      </c>
      <c r="D13" s="27">
        <v>0.30395013596702752</v>
      </c>
      <c r="E13" s="27">
        <v>0.76627082910503708</v>
      </c>
      <c r="F13" s="27">
        <v>0.5438056354996319</v>
      </c>
      <c r="G13" s="27">
        <v>0.94049928929758131</v>
      </c>
    </row>
    <row r="14" spans="1:8" x14ac:dyDescent="0.25">
      <c r="A14" s="28" t="s">
        <v>64</v>
      </c>
      <c r="B14" s="27">
        <v>14.774353771474054</v>
      </c>
      <c r="C14" s="27">
        <v>13.564991693190654</v>
      </c>
      <c r="D14" s="27">
        <v>9.2400841333976356</v>
      </c>
      <c r="E14" s="27">
        <v>10.520691383388076</v>
      </c>
      <c r="F14" s="27">
        <v>7.4459540860718825</v>
      </c>
      <c r="G14" s="27">
        <v>11.550072552802318</v>
      </c>
    </row>
    <row r="15" spans="1:8" x14ac:dyDescent="0.25">
      <c r="A15" s="28" t="s">
        <v>65</v>
      </c>
      <c r="B15" s="27">
        <v>0.56364586642617776</v>
      </c>
      <c r="C15" s="27">
        <v>0.4195358255625975</v>
      </c>
      <c r="D15" s="27">
        <v>0.40526684795603662</v>
      </c>
      <c r="E15" s="27">
        <v>0.5798806274308389</v>
      </c>
      <c r="F15" s="27">
        <v>0.25098721638444549</v>
      </c>
      <c r="G15" s="27">
        <v>0.47256614536134633</v>
      </c>
    </row>
    <row r="16" spans="1:8" x14ac:dyDescent="0.25">
      <c r="A16" s="28" t="s">
        <v>66</v>
      </c>
      <c r="B16" s="27">
        <v>16.294489593047686</v>
      </c>
      <c r="C16" s="27">
        <v>15.382980270628575</v>
      </c>
      <c r="D16" s="27">
        <v>13.657492776118435</v>
      </c>
      <c r="E16" s="27">
        <v>14.766245977078146</v>
      </c>
      <c r="F16" s="27">
        <v>12.75851683287598</v>
      </c>
      <c r="G16" s="27">
        <v>14.80707255465552</v>
      </c>
    </row>
    <row r="17" spans="1:7" ht="35.25" customHeight="1" x14ac:dyDescent="0.25">
      <c r="A17" s="58" t="s">
        <v>139</v>
      </c>
      <c r="B17" s="58"/>
      <c r="C17" s="58"/>
      <c r="D17" s="58"/>
      <c r="E17" s="58"/>
      <c r="F17" s="58"/>
      <c r="G17" s="58"/>
    </row>
    <row r="18" spans="1:7" ht="35.25" customHeight="1" x14ac:dyDescent="0.25">
      <c r="A18" s="58" t="s">
        <v>67</v>
      </c>
      <c r="B18" s="58"/>
      <c r="C18" s="58"/>
      <c r="D18" s="58"/>
      <c r="E18" s="58"/>
      <c r="F18" s="58"/>
      <c r="G18" s="58"/>
    </row>
    <row r="19" spans="1:7" x14ac:dyDescent="0.25">
      <c r="A19" s="58" t="s">
        <v>68</v>
      </c>
      <c r="B19" s="58"/>
      <c r="C19" s="58"/>
      <c r="D19" s="58"/>
      <c r="E19" s="58"/>
      <c r="F19" s="58"/>
      <c r="G19" s="58"/>
    </row>
    <row r="22" spans="1:7" x14ac:dyDescent="0.25">
      <c r="A22" s="12" t="s">
        <v>135</v>
      </c>
    </row>
    <row r="24" spans="1:7" ht="31.5" x14ac:dyDescent="0.25">
      <c r="A24" s="12" t="s">
        <v>138</v>
      </c>
    </row>
    <row r="25" spans="1:7" x14ac:dyDescent="0.25">
      <c r="A25" s="13"/>
      <c r="B25" s="30" t="s">
        <v>136</v>
      </c>
      <c r="C25" s="30" t="s">
        <v>137</v>
      </c>
    </row>
    <row r="26" spans="1:7" x14ac:dyDescent="0.25">
      <c r="A26" s="13" t="s">
        <v>2</v>
      </c>
      <c r="B26" s="31">
        <f>B4</f>
        <v>256.58040727241774</v>
      </c>
      <c r="C26" s="31">
        <f>G$4</f>
        <v>230.56401025608059</v>
      </c>
    </row>
    <row r="27" spans="1:7" x14ac:dyDescent="0.25">
      <c r="A27" s="13" t="s">
        <v>11</v>
      </c>
      <c r="B27" s="31">
        <f>C4</f>
        <v>227.58421194378224</v>
      </c>
      <c r="C27" s="31">
        <f>G$4</f>
        <v>230.56401025608059</v>
      </c>
    </row>
    <row r="28" spans="1:7" x14ac:dyDescent="0.25">
      <c r="A28" s="13" t="s">
        <v>50</v>
      </c>
      <c r="B28" s="31">
        <f>D4</f>
        <v>215.72541417751802</v>
      </c>
      <c r="C28" s="31">
        <f>G$4</f>
        <v>230.56401025608059</v>
      </c>
    </row>
    <row r="29" spans="1:7" x14ac:dyDescent="0.25">
      <c r="A29" s="13" t="s">
        <v>51</v>
      </c>
      <c r="B29" s="31">
        <f>E4</f>
        <v>211.85141054071647</v>
      </c>
      <c r="C29" s="31">
        <f>G$4</f>
        <v>230.56401025608059</v>
      </c>
    </row>
    <row r="30" spans="1:7" x14ac:dyDescent="0.25">
      <c r="A30" s="13" t="s">
        <v>52</v>
      </c>
      <c r="B30" s="31">
        <f>F4</f>
        <v>209.19798510405582</v>
      </c>
      <c r="C30" s="31">
        <f>G$4</f>
        <v>230.56401025608059</v>
      </c>
    </row>
    <row r="32" spans="1:7" ht="47.25" x14ac:dyDescent="0.25">
      <c r="A32" s="12" t="s">
        <v>141</v>
      </c>
    </row>
    <row r="33" spans="1:3" x14ac:dyDescent="0.25">
      <c r="A33" s="14"/>
      <c r="B33" s="32" t="s">
        <v>50</v>
      </c>
      <c r="C33" s="32" t="s">
        <v>137</v>
      </c>
    </row>
    <row r="34" spans="1:3" x14ac:dyDescent="0.25">
      <c r="A34" s="33" t="s">
        <v>56</v>
      </c>
      <c r="B34" s="34">
        <f>D6</f>
        <v>2.1276509517691924</v>
      </c>
      <c r="C34" s="34">
        <f>G6</f>
        <v>4.3550213396045638</v>
      </c>
    </row>
    <row r="35" spans="1:3" x14ac:dyDescent="0.25">
      <c r="A35" s="33" t="s">
        <v>57</v>
      </c>
      <c r="B35" s="34">
        <f t="shared" ref="B35:B44" si="0">D7</f>
        <v>3.4650315500241136</v>
      </c>
      <c r="C35" s="34">
        <f t="shared" ref="C35:C44" si="1">G7</f>
        <v>3.6508051229876557</v>
      </c>
    </row>
    <row r="36" spans="1:3" x14ac:dyDescent="0.25">
      <c r="A36" s="33" t="s">
        <v>58</v>
      </c>
      <c r="B36" s="34">
        <f t="shared" si="0"/>
        <v>0.95237709269668613</v>
      </c>
      <c r="C36" s="34">
        <f t="shared" si="1"/>
        <v>1.6354495030642671</v>
      </c>
    </row>
    <row r="37" spans="1:3" x14ac:dyDescent="0.25">
      <c r="A37" s="33" t="s">
        <v>59</v>
      </c>
      <c r="B37" s="34">
        <f t="shared" si="0"/>
        <v>7.5177000295844802</v>
      </c>
      <c r="C37" s="34">
        <f t="shared" si="1"/>
        <v>11.262826464445419</v>
      </c>
    </row>
    <row r="38" spans="1:3" x14ac:dyDescent="0.25">
      <c r="A38" s="33" t="s">
        <v>60</v>
      </c>
      <c r="B38" s="34">
        <f t="shared" si="0"/>
        <v>1.2360638862659117</v>
      </c>
      <c r="C38" s="34">
        <f t="shared" si="1"/>
        <v>3.5627780959105424</v>
      </c>
    </row>
    <row r="39" spans="1:3" x14ac:dyDescent="0.25">
      <c r="A39" s="33" t="s">
        <v>61</v>
      </c>
      <c r="B39" s="34">
        <f t="shared" si="0"/>
        <v>4.7821488058812323</v>
      </c>
      <c r="C39" s="34">
        <f t="shared" si="1"/>
        <v>7.0884921804201948</v>
      </c>
    </row>
    <row r="40" spans="1:3" x14ac:dyDescent="0.25">
      <c r="A40" s="33" t="s">
        <v>62</v>
      </c>
      <c r="B40" s="34">
        <f t="shared" si="0"/>
        <v>3.3029248108416986</v>
      </c>
      <c r="C40" s="34">
        <f t="shared" si="1"/>
        <v>4.0909402583732231</v>
      </c>
    </row>
    <row r="41" spans="1:3" x14ac:dyDescent="0.25">
      <c r="A41" s="33" t="s">
        <v>63</v>
      </c>
      <c r="B41" s="34">
        <f t="shared" si="0"/>
        <v>0.30395013596702752</v>
      </c>
      <c r="C41" s="34">
        <f t="shared" si="1"/>
        <v>0.94049928929758131</v>
      </c>
    </row>
    <row r="42" spans="1:3" x14ac:dyDescent="0.25">
      <c r="A42" s="33" t="s">
        <v>64</v>
      </c>
      <c r="B42" s="34">
        <f t="shared" si="0"/>
        <v>9.2400841333976356</v>
      </c>
      <c r="C42" s="34">
        <f t="shared" si="1"/>
        <v>11.550072552802318</v>
      </c>
    </row>
    <row r="43" spans="1:3" x14ac:dyDescent="0.25">
      <c r="A43" s="33" t="s">
        <v>65</v>
      </c>
      <c r="B43" s="34">
        <f t="shared" si="0"/>
        <v>0.40526684795603662</v>
      </c>
      <c r="C43" s="34">
        <f t="shared" si="1"/>
        <v>0.47256614536134633</v>
      </c>
    </row>
    <row r="44" spans="1:3" x14ac:dyDescent="0.25">
      <c r="A44" s="33" t="s">
        <v>66</v>
      </c>
      <c r="B44" s="34">
        <f t="shared" si="0"/>
        <v>13.657492776118435</v>
      </c>
      <c r="C44" s="34">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9765625" defaultRowHeight="15.75" x14ac:dyDescent="0.25"/>
  <cols>
    <col min="1" max="1" width="30.296875" style="21" customWidth="1"/>
    <col min="2" max="7" width="15.69921875" style="29" customWidth="1"/>
    <col min="8" max="16384" width="9.09765625" style="21"/>
  </cols>
  <sheetData>
    <row r="1" spans="1:7" x14ac:dyDescent="0.25">
      <c r="A1" s="51" t="s">
        <v>154</v>
      </c>
      <c r="B1" s="57"/>
      <c r="C1" s="57"/>
      <c r="D1" s="57"/>
      <c r="E1" s="57"/>
      <c r="F1" s="57"/>
      <c r="G1" s="57"/>
    </row>
    <row r="2" spans="1:7" ht="31.5" x14ac:dyDescent="0.25">
      <c r="A2" s="6"/>
      <c r="B2" s="25" t="s">
        <v>2</v>
      </c>
      <c r="C2" s="25" t="s">
        <v>11</v>
      </c>
      <c r="D2" s="25" t="s">
        <v>50</v>
      </c>
      <c r="E2" s="25" t="s">
        <v>51</v>
      </c>
      <c r="F2" s="25" t="s">
        <v>52</v>
      </c>
      <c r="G2" s="25" t="s">
        <v>53</v>
      </c>
    </row>
    <row r="3" spans="1:7" x14ac:dyDescent="0.25">
      <c r="A3" s="6" t="s">
        <v>69</v>
      </c>
      <c r="B3" s="26">
        <v>11687</v>
      </c>
      <c r="C3" s="26">
        <v>7414</v>
      </c>
      <c r="D3" s="26">
        <v>8765</v>
      </c>
      <c r="E3" s="26">
        <v>8372</v>
      </c>
      <c r="F3" s="26">
        <v>3897</v>
      </c>
      <c r="G3" s="26">
        <v>40332</v>
      </c>
    </row>
    <row r="4" spans="1:7" ht="31.5" x14ac:dyDescent="0.25">
      <c r="A4" s="6" t="s">
        <v>70</v>
      </c>
      <c r="B4" s="27">
        <v>35.526143800783657</v>
      </c>
      <c r="C4" s="27">
        <v>36.976449582556128</v>
      </c>
      <c r="D4" s="27">
        <v>31.581260944447248</v>
      </c>
      <c r="E4" s="27">
        <v>30.788806878569563</v>
      </c>
      <c r="F4" s="27">
        <v>28.995751456484051</v>
      </c>
      <c r="G4" s="27">
        <v>33.24077805772383</v>
      </c>
    </row>
    <row r="5" spans="1:7" ht="47.25" x14ac:dyDescent="0.25">
      <c r="A5" s="6" t="s">
        <v>71</v>
      </c>
      <c r="B5" s="26">
        <v>13.84600803250915</v>
      </c>
      <c r="C5" s="26">
        <v>16.24737026647966</v>
      </c>
      <c r="D5" s="26">
        <v>14.639564404062</v>
      </c>
      <c r="E5" s="26">
        <v>14.53320834635281</v>
      </c>
      <c r="F5" s="26">
        <v>13.86043533930858</v>
      </c>
      <c r="G5" s="26">
        <v>14.417158176943699</v>
      </c>
    </row>
    <row r="6" spans="1:7" ht="63" x14ac:dyDescent="0.25">
      <c r="A6" s="6" t="s">
        <v>72</v>
      </c>
      <c r="B6" s="25"/>
      <c r="C6" s="25"/>
      <c r="D6" s="25"/>
      <c r="E6" s="25"/>
      <c r="F6" s="25"/>
      <c r="G6" s="25"/>
    </row>
    <row r="7" spans="1:7" x14ac:dyDescent="0.25">
      <c r="A7" s="28" t="s">
        <v>56</v>
      </c>
      <c r="B7" s="27">
        <v>10.5</v>
      </c>
      <c r="C7" s="27">
        <v>9.6</v>
      </c>
      <c r="D7" s="27">
        <v>8.4</v>
      </c>
      <c r="E7" s="27">
        <v>9.3000000000000007</v>
      </c>
      <c r="F7" s="27">
        <v>9.4</v>
      </c>
      <c r="G7" s="27">
        <v>9.6</v>
      </c>
    </row>
    <row r="8" spans="1:7" x14ac:dyDescent="0.25">
      <c r="A8" s="28" t="s">
        <v>57</v>
      </c>
      <c r="B8" s="27">
        <v>18.899999999999999</v>
      </c>
      <c r="C8" s="27">
        <v>20.8</v>
      </c>
      <c r="D8" s="27">
        <v>19.5</v>
      </c>
      <c r="E8" s="27">
        <v>19</v>
      </c>
      <c r="F8" s="27">
        <v>20.100000000000001</v>
      </c>
      <c r="G8" s="27">
        <v>19.600000000000001</v>
      </c>
    </row>
    <row r="9" spans="1:7" x14ac:dyDescent="0.25">
      <c r="A9" s="28" t="s">
        <v>58</v>
      </c>
      <c r="B9" s="27">
        <v>19.100000000000001</v>
      </c>
      <c r="C9" s="27">
        <v>18</v>
      </c>
      <c r="D9" s="27">
        <v>16.5</v>
      </c>
      <c r="E9" s="27">
        <v>22.4</v>
      </c>
      <c r="F9" s="27">
        <v>13.7</v>
      </c>
      <c r="G9" s="27">
        <v>18.600000000000001</v>
      </c>
    </row>
    <row r="10" spans="1:7" x14ac:dyDescent="0.25">
      <c r="A10" s="28" t="s">
        <v>59</v>
      </c>
      <c r="B10" s="27">
        <v>17.7</v>
      </c>
      <c r="C10" s="27">
        <v>18.899999999999999</v>
      </c>
      <c r="D10" s="27">
        <v>17.7</v>
      </c>
      <c r="E10" s="27">
        <v>17.7</v>
      </c>
      <c r="F10" s="27">
        <v>18</v>
      </c>
      <c r="G10" s="27">
        <v>17.899999999999999</v>
      </c>
    </row>
    <row r="11" spans="1:7" x14ac:dyDescent="0.25">
      <c r="A11" s="28" t="s">
        <v>60</v>
      </c>
      <c r="B11" s="27">
        <v>18</v>
      </c>
      <c r="C11" s="27">
        <v>22</v>
      </c>
      <c r="D11" s="27">
        <v>20.100000000000001</v>
      </c>
      <c r="E11" s="27">
        <v>17.600000000000001</v>
      </c>
      <c r="F11" s="27">
        <v>16.399999999999999</v>
      </c>
      <c r="G11" s="27">
        <v>19</v>
      </c>
    </row>
    <row r="12" spans="1:7" x14ac:dyDescent="0.25">
      <c r="A12" s="28" t="s">
        <v>61</v>
      </c>
      <c r="B12" s="27">
        <v>25</v>
      </c>
      <c r="C12" s="27">
        <v>26.1</v>
      </c>
      <c r="D12" s="27">
        <v>24.5</v>
      </c>
      <c r="E12" s="27">
        <v>21.8</v>
      </c>
      <c r="F12" s="27">
        <v>22</v>
      </c>
      <c r="G12" s="27">
        <v>24.1</v>
      </c>
    </row>
    <row r="13" spans="1:7" x14ac:dyDescent="0.25">
      <c r="A13" s="28" t="s">
        <v>62</v>
      </c>
      <c r="B13" s="27">
        <v>12.7</v>
      </c>
      <c r="C13" s="27">
        <v>15.3</v>
      </c>
      <c r="D13" s="27">
        <v>12.7</v>
      </c>
      <c r="E13" s="27">
        <v>13.2</v>
      </c>
      <c r="F13" s="27">
        <v>13.5</v>
      </c>
      <c r="G13" s="27">
        <v>13.3</v>
      </c>
    </row>
    <row r="14" spans="1:7" x14ac:dyDescent="0.25">
      <c r="A14" s="28" t="s">
        <v>63</v>
      </c>
      <c r="B14" s="27">
        <v>16.5</v>
      </c>
      <c r="C14" s="27">
        <v>17.2</v>
      </c>
      <c r="D14" s="27">
        <v>12.7</v>
      </c>
      <c r="E14" s="27">
        <v>13.9</v>
      </c>
      <c r="F14" s="27">
        <v>15.6</v>
      </c>
      <c r="G14" s="27">
        <v>15.4</v>
      </c>
    </row>
    <row r="15" spans="1:7" x14ac:dyDescent="0.25">
      <c r="A15" s="28" t="s">
        <v>64</v>
      </c>
      <c r="B15" s="27">
        <v>9.9</v>
      </c>
      <c r="C15" s="27">
        <v>10.199999999999999</v>
      </c>
      <c r="D15" s="27">
        <v>9.6999999999999993</v>
      </c>
      <c r="E15" s="27">
        <v>7.6</v>
      </c>
      <c r="F15" s="27">
        <v>7.8</v>
      </c>
      <c r="G15" s="27">
        <v>9.1999999999999993</v>
      </c>
    </row>
    <row r="16" spans="1:7" x14ac:dyDescent="0.25">
      <c r="A16" s="28" t="s">
        <v>65</v>
      </c>
      <c r="B16" s="27">
        <v>12.6</v>
      </c>
      <c r="C16" s="27">
        <v>14.6</v>
      </c>
      <c r="D16" s="27">
        <v>19.100000000000001</v>
      </c>
      <c r="E16" s="27">
        <v>22.8</v>
      </c>
      <c r="F16" s="27">
        <v>18.5</v>
      </c>
      <c r="G16" s="27">
        <v>17.7</v>
      </c>
    </row>
    <row r="17" spans="1:7" x14ac:dyDescent="0.25">
      <c r="A17" s="28" t="s">
        <v>66</v>
      </c>
      <c r="B17" s="27">
        <v>7</v>
      </c>
      <c r="C17" s="27">
        <v>8.8000000000000007</v>
      </c>
      <c r="D17" s="27">
        <v>5.5</v>
      </c>
      <c r="E17" s="27">
        <v>5.4</v>
      </c>
      <c r="F17" s="27">
        <v>3.8</v>
      </c>
      <c r="G17" s="27">
        <v>6</v>
      </c>
    </row>
    <row r="18" spans="1:7" ht="48" customHeight="1" x14ac:dyDescent="0.25">
      <c r="A18" s="58" t="s">
        <v>73</v>
      </c>
      <c r="B18" s="58"/>
      <c r="C18" s="58"/>
      <c r="D18" s="58"/>
      <c r="E18" s="58"/>
      <c r="F18" s="58"/>
      <c r="G18" s="58"/>
    </row>
    <row r="19" spans="1:7" ht="53.25" customHeight="1" x14ac:dyDescent="0.25">
      <c r="A19" s="58" t="s">
        <v>74</v>
      </c>
      <c r="B19" s="58"/>
      <c r="C19" s="58"/>
      <c r="D19" s="58"/>
      <c r="E19" s="58"/>
      <c r="F19" s="58"/>
      <c r="G19" s="58"/>
    </row>
    <row r="20" spans="1:7" x14ac:dyDescent="0.25">
      <c r="A20" s="58" t="s">
        <v>75</v>
      </c>
      <c r="B20" s="58"/>
      <c r="C20" s="58"/>
      <c r="D20" s="58"/>
      <c r="E20" s="58"/>
      <c r="F20" s="58"/>
      <c r="G20" s="58"/>
    </row>
    <row r="23" spans="1:7" x14ac:dyDescent="0.25">
      <c r="A23" s="12" t="s">
        <v>135</v>
      </c>
    </row>
    <row r="25" spans="1:7" ht="31.5" x14ac:dyDescent="0.25">
      <c r="A25" s="12" t="s">
        <v>144</v>
      </c>
    </row>
    <row r="26" spans="1:7" x14ac:dyDescent="0.25">
      <c r="A26" s="13"/>
      <c r="B26" s="30" t="s">
        <v>142</v>
      </c>
      <c r="C26" s="30" t="s">
        <v>137</v>
      </c>
    </row>
    <row r="27" spans="1:7" x14ac:dyDescent="0.25">
      <c r="A27" s="13" t="s">
        <v>2</v>
      </c>
      <c r="B27" s="31">
        <f>B5</f>
        <v>13.84600803250915</v>
      </c>
      <c r="C27" s="31">
        <f>$G$5</f>
        <v>14.417158176943699</v>
      </c>
    </row>
    <row r="28" spans="1:7" x14ac:dyDescent="0.25">
      <c r="A28" s="13" t="s">
        <v>11</v>
      </c>
      <c r="B28" s="31">
        <f>C5</f>
        <v>16.24737026647966</v>
      </c>
      <c r="C28" s="31">
        <f>$G$5</f>
        <v>14.417158176943699</v>
      </c>
    </row>
    <row r="29" spans="1:7" x14ac:dyDescent="0.25">
      <c r="A29" s="13" t="s">
        <v>50</v>
      </c>
      <c r="B29" s="31">
        <f>D5</f>
        <v>14.639564404062</v>
      </c>
      <c r="C29" s="31">
        <f>$G$5</f>
        <v>14.417158176943699</v>
      </c>
    </row>
    <row r="30" spans="1:7" x14ac:dyDescent="0.25">
      <c r="A30" s="13" t="s">
        <v>51</v>
      </c>
      <c r="B30" s="31">
        <f>E5</f>
        <v>14.53320834635281</v>
      </c>
      <c r="C30" s="31">
        <f>$G$5</f>
        <v>14.417158176943699</v>
      </c>
    </row>
    <row r="31" spans="1:7" x14ac:dyDescent="0.25">
      <c r="A31" s="13" t="s">
        <v>52</v>
      </c>
      <c r="B31" s="31">
        <f>F5</f>
        <v>13.86043533930858</v>
      </c>
      <c r="C31" s="31">
        <f>$G$5</f>
        <v>14.417158176943699</v>
      </c>
    </row>
    <row r="33" spans="1:3" ht="31.5" x14ac:dyDescent="0.25">
      <c r="A33" s="12" t="s">
        <v>143</v>
      </c>
    </row>
    <row r="34" spans="1:3" x14ac:dyDescent="0.25">
      <c r="A34" s="14"/>
      <c r="B34" s="32" t="s">
        <v>50</v>
      </c>
      <c r="C34" s="32" t="s">
        <v>137</v>
      </c>
    </row>
    <row r="35" spans="1:3" x14ac:dyDescent="0.25">
      <c r="A35" s="33" t="s">
        <v>56</v>
      </c>
      <c r="B35" s="34">
        <f>D7</f>
        <v>8.4</v>
      </c>
      <c r="C35" s="34">
        <f>G7</f>
        <v>9.6</v>
      </c>
    </row>
    <row r="36" spans="1:3" x14ac:dyDescent="0.25">
      <c r="A36" s="33" t="s">
        <v>57</v>
      </c>
      <c r="B36" s="34">
        <f t="shared" ref="B36:B45" si="0">D8</f>
        <v>19.5</v>
      </c>
      <c r="C36" s="34">
        <f t="shared" ref="C36:C45" si="1">G8</f>
        <v>19.600000000000001</v>
      </c>
    </row>
    <row r="37" spans="1:3" x14ac:dyDescent="0.25">
      <c r="A37" s="33" t="s">
        <v>58</v>
      </c>
      <c r="B37" s="34">
        <f t="shared" si="0"/>
        <v>16.5</v>
      </c>
      <c r="C37" s="34">
        <f t="shared" si="1"/>
        <v>18.600000000000001</v>
      </c>
    </row>
    <row r="38" spans="1:3" x14ac:dyDescent="0.25">
      <c r="A38" s="33" t="s">
        <v>59</v>
      </c>
      <c r="B38" s="34">
        <f t="shared" si="0"/>
        <v>17.7</v>
      </c>
      <c r="C38" s="34">
        <f t="shared" si="1"/>
        <v>17.899999999999999</v>
      </c>
    </row>
    <row r="39" spans="1:3" x14ac:dyDescent="0.25">
      <c r="A39" s="33" t="s">
        <v>60</v>
      </c>
      <c r="B39" s="34">
        <f t="shared" si="0"/>
        <v>20.100000000000001</v>
      </c>
      <c r="C39" s="34">
        <f t="shared" si="1"/>
        <v>19</v>
      </c>
    </row>
    <row r="40" spans="1:3" x14ac:dyDescent="0.25">
      <c r="A40" s="33" t="s">
        <v>61</v>
      </c>
      <c r="B40" s="34">
        <f t="shared" si="0"/>
        <v>24.5</v>
      </c>
      <c r="C40" s="34">
        <f t="shared" si="1"/>
        <v>24.1</v>
      </c>
    </row>
    <row r="41" spans="1:3" x14ac:dyDescent="0.25">
      <c r="A41" s="33" t="s">
        <v>62</v>
      </c>
      <c r="B41" s="34">
        <f t="shared" si="0"/>
        <v>12.7</v>
      </c>
      <c r="C41" s="34">
        <f t="shared" si="1"/>
        <v>13.3</v>
      </c>
    </row>
    <row r="42" spans="1:3" x14ac:dyDescent="0.25">
      <c r="A42" s="33" t="s">
        <v>63</v>
      </c>
      <c r="B42" s="34">
        <f t="shared" si="0"/>
        <v>12.7</v>
      </c>
      <c r="C42" s="34">
        <f t="shared" si="1"/>
        <v>15.4</v>
      </c>
    </row>
    <row r="43" spans="1:3" x14ac:dyDescent="0.25">
      <c r="A43" s="33" t="s">
        <v>64</v>
      </c>
      <c r="B43" s="34">
        <f t="shared" si="0"/>
        <v>9.6999999999999993</v>
      </c>
      <c r="C43" s="34">
        <f t="shared" si="1"/>
        <v>9.1999999999999993</v>
      </c>
    </row>
    <row r="44" spans="1:3" x14ac:dyDescent="0.25">
      <c r="A44" s="33" t="s">
        <v>65</v>
      </c>
      <c r="B44" s="34">
        <f t="shared" si="0"/>
        <v>19.100000000000001</v>
      </c>
      <c r="C44" s="34">
        <f t="shared" si="1"/>
        <v>17.7</v>
      </c>
    </row>
    <row r="45" spans="1:3" x14ac:dyDescent="0.25">
      <c r="A45" s="33" t="s">
        <v>66</v>
      </c>
      <c r="B45" s="34">
        <f t="shared" si="0"/>
        <v>5.5</v>
      </c>
      <c r="C45" s="34">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C134"/>
  <sheetViews>
    <sheetView workbookViewId="0">
      <selection sqref="A1:C1"/>
    </sheetView>
  </sheetViews>
  <sheetFormatPr defaultColWidth="8.796875" defaultRowHeight="15" x14ac:dyDescent="0.25"/>
  <cols>
    <col min="1" max="2" width="30.69921875" style="10" customWidth="1"/>
    <col min="3" max="3" width="30.69921875" style="11" customWidth="1"/>
    <col min="4" max="16384" width="8.796875" style="7"/>
  </cols>
  <sheetData>
    <row r="1" spans="1:3" x14ac:dyDescent="0.25">
      <c r="A1" s="51" t="s">
        <v>153</v>
      </c>
      <c r="B1" s="59"/>
      <c r="C1" s="59"/>
    </row>
    <row r="2" spans="1:3" ht="42.75" customHeight="1" x14ac:dyDescent="0.25">
      <c r="A2" s="3" t="s">
        <v>76</v>
      </c>
      <c r="B2" s="4" t="s">
        <v>0</v>
      </c>
      <c r="C2" s="5" t="s">
        <v>134</v>
      </c>
    </row>
    <row r="3" spans="1:3" x14ac:dyDescent="0.25">
      <c r="A3" s="8" t="s">
        <v>53</v>
      </c>
      <c r="B3" s="8" t="s">
        <v>53</v>
      </c>
      <c r="C3" s="9">
        <v>163.81376403163929</v>
      </c>
    </row>
    <row r="4" spans="1:3" x14ac:dyDescent="0.25">
      <c r="A4" s="60" t="s">
        <v>2</v>
      </c>
      <c r="B4" s="8" t="s">
        <v>1</v>
      </c>
      <c r="C4" s="9">
        <v>243.0703624733475</v>
      </c>
    </row>
    <row r="5" spans="1:3" x14ac:dyDescent="0.25">
      <c r="A5" s="61"/>
      <c r="B5" s="8" t="s">
        <v>3</v>
      </c>
      <c r="C5" s="9">
        <v>178.57142857142861</v>
      </c>
    </row>
    <row r="6" spans="1:3" x14ac:dyDescent="0.25">
      <c r="A6" s="61"/>
      <c r="B6" s="8" t="s">
        <v>5</v>
      </c>
      <c r="C6" s="9">
        <v>227.7227722772277</v>
      </c>
    </row>
    <row r="7" spans="1:3" x14ac:dyDescent="0.25">
      <c r="A7" s="61"/>
      <c r="B7" s="8" t="s">
        <v>6</v>
      </c>
      <c r="C7" s="9">
        <v>176.19603267211201</v>
      </c>
    </row>
    <row r="8" spans="1:3" x14ac:dyDescent="0.25">
      <c r="A8" s="61"/>
      <c r="B8" s="8" t="s">
        <v>7</v>
      </c>
      <c r="C8" s="9">
        <v>223.07692307692309</v>
      </c>
    </row>
    <row r="9" spans="1:3" x14ac:dyDescent="0.25">
      <c r="A9" s="61"/>
      <c r="B9" s="8" t="s">
        <v>8</v>
      </c>
      <c r="C9" s="9">
        <v>200.6269592476489</v>
      </c>
    </row>
    <row r="10" spans="1:3" x14ac:dyDescent="0.25">
      <c r="A10" s="61"/>
      <c r="B10" s="8" t="s">
        <v>9</v>
      </c>
      <c r="C10" s="9">
        <v>213.61058601134221</v>
      </c>
    </row>
    <row r="11" spans="1:3" x14ac:dyDescent="0.25">
      <c r="A11" s="61"/>
      <c r="B11" s="8" t="s">
        <v>12</v>
      </c>
      <c r="C11" s="9">
        <v>188.0239520958084</v>
      </c>
    </row>
    <row r="12" spans="1:3" x14ac:dyDescent="0.25">
      <c r="A12" s="61"/>
      <c r="B12" s="8" t="s">
        <v>13</v>
      </c>
      <c r="C12" s="9">
        <v>165.41786743515851</v>
      </c>
    </row>
    <row r="13" spans="1:3" x14ac:dyDescent="0.25">
      <c r="A13" s="61"/>
      <c r="B13" s="8" t="s">
        <v>14</v>
      </c>
      <c r="C13" s="9">
        <v>192.9480901077375</v>
      </c>
    </row>
    <row r="14" spans="1:3" x14ac:dyDescent="0.25">
      <c r="A14" s="61"/>
      <c r="B14" s="8" t="s">
        <v>15</v>
      </c>
      <c r="C14" s="9">
        <v>198.32735961768219</v>
      </c>
    </row>
    <row r="15" spans="1:3" x14ac:dyDescent="0.25">
      <c r="A15" s="61"/>
      <c r="B15" s="8" t="s">
        <v>16</v>
      </c>
      <c r="C15" s="9">
        <v>195.0321987120515</v>
      </c>
    </row>
    <row r="16" spans="1:3" x14ac:dyDescent="0.25">
      <c r="A16" s="61"/>
      <c r="B16" s="8" t="s">
        <v>17</v>
      </c>
      <c r="C16" s="9">
        <v>217.59259259259261</v>
      </c>
    </row>
    <row r="17" spans="1:3" x14ac:dyDescent="0.25">
      <c r="A17" s="61"/>
      <c r="B17" s="8" t="s">
        <v>18</v>
      </c>
      <c r="C17" s="9">
        <v>146.72686230248311</v>
      </c>
    </row>
    <row r="18" spans="1:3" x14ac:dyDescent="0.25">
      <c r="A18" s="61"/>
      <c r="B18" s="8" t="s">
        <v>20</v>
      </c>
      <c r="C18" s="9">
        <v>161.14790286975719</v>
      </c>
    </row>
    <row r="19" spans="1:3" x14ac:dyDescent="0.25">
      <c r="A19" s="61"/>
      <c r="B19" s="8" t="s">
        <v>22</v>
      </c>
      <c r="C19" s="9">
        <v>184.17266187050359</v>
      </c>
    </row>
    <row r="20" spans="1:3" x14ac:dyDescent="0.25">
      <c r="A20" s="61"/>
      <c r="B20" s="8" t="s">
        <v>23</v>
      </c>
      <c r="C20" s="9">
        <v>188.1977671451356</v>
      </c>
    </row>
    <row r="21" spans="1:3" x14ac:dyDescent="0.25">
      <c r="A21" s="61"/>
      <c r="B21" s="8" t="s">
        <v>24</v>
      </c>
      <c r="C21" s="9">
        <v>167.96875</v>
      </c>
    </row>
    <row r="22" spans="1:3" x14ac:dyDescent="0.25">
      <c r="A22" s="61"/>
      <c r="B22" s="8" t="s">
        <v>25</v>
      </c>
      <c r="C22" s="9">
        <v>224.42244224422441</v>
      </c>
    </row>
    <row r="23" spans="1:3" x14ac:dyDescent="0.25">
      <c r="A23" s="61"/>
      <c r="B23" s="8" t="s">
        <v>27</v>
      </c>
      <c r="C23" s="9">
        <v>250.62656641604011</v>
      </c>
    </row>
    <row r="24" spans="1:3" x14ac:dyDescent="0.25">
      <c r="A24" s="61"/>
      <c r="B24" s="8" t="s">
        <v>28</v>
      </c>
      <c r="C24" s="9">
        <v>151.97132616487451</v>
      </c>
    </row>
    <row r="25" spans="1:3" x14ac:dyDescent="0.25">
      <c r="A25" s="61"/>
      <c r="B25" s="8" t="s">
        <v>29</v>
      </c>
      <c r="C25" s="9">
        <v>228.4644194756554</v>
      </c>
    </row>
    <row r="26" spans="1:3" x14ac:dyDescent="0.25">
      <c r="A26" s="61"/>
      <c r="B26" s="8" t="s">
        <v>30</v>
      </c>
      <c r="C26" s="9">
        <v>141.9558359621451</v>
      </c>
    </row>
    <row r="27" spans="1:3" x14ac:dyDescent="0.25">
      <c r="A27" s="61"/>
      <c r="B27" s="8" t="s">
        <v>32</v>
      </c>
      <c r="C27" s="9">
        <v>149.3936614694793</v>
      </c>
    </row>
    <row r="28" spans="1:3" x14ac:dyDescent="0.25">
      <c r="A28" s="61"/>
      <c r="B28" s="8" t="s">
        <v>36</v>
      </c>
      <c r="C28" s="9" t="s">
        <v>4</v>
      </c>
    </row>
    <row r="29" spans="1:3" x14ac:dyDescent="0.25">
      <c r="A29" s="61"/>
      <c r="B29" s="8" t="s">
        <v>41</v>
      </c>
      <c r="C29" s="9">
        <v>230.16650342801179</v>
      </c>
    </row>
    <row r="30" spans="1:3" x14ac:dyDescent="0.25">
      <c r="A30" s="61"/>
      <c r="B30" s="8" t="s">
        <v>42</v>
      </c>
      <c r="C30" s="9">
        <v>209.7428958051421</v>
      </c>
    </row>
    <row r="31" spans="1:3" x14ac:dyDescent="0.25">
      <c r="A31" s="61"/>
      <c r="B31" s="8" t="s">
        <v>47</v>
      </c>
      <c r="C31" s="9">
        <v>202.24719101123591</v>
      </c>
    </row>
    <row r="32" spans="1:3" x14ac:dyDescent="0.25">
      <c r="A32" s="62"/>
      <c r="B32" s="8" t="s">
        <v>48</v>
      </c>
      <c r="C32" s="9">
        <v>189.39393939393941</v>
      </c>
    </row>
    <row r="33" spans="1:3" x14ac:dyDescent="0.25">
      <c r="A33" s="60" t="s">
        <v>51</v>
      </c>
      <c r="B33" s="8" t="s">
        <v>77</v>
      </c>
      <c r="C33" s="9">
        <v>125.6544502617801</v>
      </c>
    </row>
    <row r="34" spans="1:3" x14ac:dyDescent="0.25">
      <c r="A34" s="61"/>
      <c r="B34" s="8" t="s">
        <v>78</v>
      </c>
      <c r="C34" s="9">
        <v>157.4803149606299</v>
      </c>
    </row>
    <row r="35" spans="1:3" x14ac:dyDescent="0.25">
      <c r="A35" s="61"/>
      <c r="B35" s="8" t="s">
        <v>79</v>
      </c>
      <c r="C35" s="9">
        <v>124.7974068071313</v>
      </c>
    </row>
    <row r="36" spans="1:3" x14ac:dyDescent="0.25">
      <c r="A36" s="61"/>
      <c r="B36" s="8" t="s">
        <v>80</v>
      </c>
      <c r="C36" s="9">
        <v>132.8934967012253</v>
      </c>
    </row>
    <row r="37" spans="1:3" x14ac:dyDescent="0.25">
      <c r="A37" s="61"/>
      <c r="B37" s="8" t="s">
        <v>81</v>
      </c>
      <c r="C37" s="9">
        <v>146.38875424139599</v>
      </c>
    </row>
    <row r="38" spans="1:3" x14ac:dyDescent="0.25">
      <c r="A38" s="61"/>
      <c r="B38" s="8" t="s">
        <v>82</v>
      </c>
      <c r="C38" s="9">
        <v>137.3844121532365</v>
      </c>
    </row>
    <row r="39" spans="1:3" x14ac:dyDescent="0.25">
      <c r="A39" s="61"/>
      <c r="B39" s="8" t="s">
        <v>83</v>
      </c>
      <c r="C39" s="9">
        <v>107.62331838565019</v>
      </c>
    </row>
    <row r="40" spans="1:3" x14ac:dyDescent="0.25">
      <c r="A40" s="61"/>
      <c r="B40" s="8" t="s">
        <v>84</v>
      </c>
      <c r="C40" s="9">
        <v>116.2790697674419</v>
      </c>
    </row>
    <row r="41" spans="1:3" x14ac:dyDescent="0.25">
      <c r="A41" s="61"/>
      <c r="B41" s="8" t="s">
        <v>85</v>
      </c>
      <c r="C41" s="9">
        <v>99.537037037037038</v>
      </c>
    </row>
    <row r="42" spans="1:3" x14ac:dyDescent="0.25">
      <c r="A42" s="61"/>
      <c r="B42" s="8" t="s">
        <v>86</v>
      </c>
      <c r="C42" s="9">
        <v>167.2955974842767</v>
      </c>
    </row>
    <row r="43" spans="1:3" x14ac:dyDescent="0.25">
      <c r="A43" s="61"/>
      <c r="B43" s="8" t="s">
        <v>87</v>
      </c>
      <c r="C43" s="9">
        <v>114.46629213483151</v>
      </c>
    </row>
    <row r="44" spans="1:3" x14ac:dyDescent="0.25">
      <c r="A44" s="61"/>
      <c r="B44" s="8" t="s">
        <v>88</v>
      </c>
      <c r="C44" s="9">
        <v>147.82608695652169</v>
      </c>
    </row>
    <row r="45" spans="1:3" x14ac:dyDescent="0.25">
      <c r="A45" s="61"/>
      <c r="B45" s="8" t="s">
        <v>89</v>
      </c>
      <c r="C45" s="9">
        <v>158.53658536585371</v>
      </c>
    </row>
    <row r="46" spans="1:3" x14ac:dyDescent="0.25">
      <c r="A46" s="61"/>
      <c r="B46" s="8" t="s">
        <v>90</v>
      </c>
      <c r="C46" s="9">
        <v>133.05174234424501</v>
      </c>
    </row>
    <row r="47" spans="1:3" x14ac:dyDescent="0.25">
      <c r="A47" s="61"/>
      <c r="B47" s="8" t="s">
        <v>91</v>
      </c>
      <c r="C47" s="9">
        <v>117.4812030075188</v>
      </c>
    </row>
    <row r="48" spans="1:3" x14ac:dyDescent="0.25">
      <c r="A48" s="61"/>
      <c r="B48" s="8" t="s">
        <v>92</v>
      </c>
      <c r="C48" s="9">
        <v>150.19011406844109</v>
      </c>
    </row>
    <row r="49" spans="1:3" x14ac:dyDescent="0.25">
      <c r="A49" s="61"/>
      <c r="B49" s="8" t="s">
        <v>93</v>
      </c>
      <c r="C49" s="9">
        <v>138.34329632792489</v>
      </c>
    </row>
    <row r="50" spans="1:3" x14ac:dyDescent="0.25">
      <c r="A50" s="61"/>
      <c r="B50" s="8" t="s">
        <v>94</v>
      </c>
      <c r="C50" s="9">
        <v>180.80593849416749</v>
      </c>
    </row>
    <row r="51" spans="1:3" x14ac:dyDescent="0.25">
      <c r="A51" s="62"/>
      <c r="B51" s="8" t="s">
        <v>95</v>
      </c>
      <c r="C51" s="9">
        <v>140.44943820224719</v>
      </c>
    </row>
    <row r="52" spans="1:3" x14ac:dyDescent="0.25">
      <c r="A52" s="60" t="s">
        <v>52</v>
      </c>
      <c r="B52" s="8" t="s">
        <v>96</v>
      </c>
      <c r="C52" s="9">
        <v>133.91557496360991</v>
      </c>
    </row>
    <row r="53" spans="1:3" x14ac:dyDescent="0.25">
      <c r="A53" s="61"/>
      <c r="B53" s="8" t="s">
        <v>97</v>
      </c>
      <c r="C53" s="9">
        <v>150.1618122977346</v>
      </c>
    </row>
    <row r="54" spans="1:3" x14ac:dyDescent="0.25">
      <c r="A54" s="61"/>
      <c r="B54" s="8" t="s">
        <v>98</v>
      </c>
      <c r="C54" s="9">
        <v>136.231884057971</v>
      </c>
    </row>
    <row r="55" spans="1:3" x14ac:dyDescent="0.25">
      <c r="A55" s="61"/>
      <c r="B55" s="8" t="s">
        <v>99</v>
      </c>
      <c r="C55" s="9">
        <v>163.46153846153851</v>
      </c>
    </row>
    <row r="56" spans="1:3" x14ac:dyDescent="0.25">
      <c r="A56" s="61"/>
      <c r="B56" s="8" t="s">
        <v>100</v>
      </c>
      <c r="C56" s="9">
        <v>175.67567567567571</v>
      </c>
    </row>
    <row r="57" spans="1:3" x14ac:dyDescent="0.25">
      <c r="A57" s="61"/>
      <c r="B57" s="8" t="s">
        <v>101</v>
      </c>
      <c r="C57" s="9">
        <v>110.6382978723404</v>
      </c>
    </row>
    <row r="58" spans="1:3" x14ac:dyDescent="0.25">
      <c r="A58" s="61"/>
      <c r="B58" s="8" t="s">
        <v>102</v>
      </c>
      <c r="C58" s="9">
        <v>147.0588235294118</v>
      </c>
    </row>
    <row r="59" spans="1:3" x14ac:dyDescent="0.25">
      <c r="A59" s="61"/>
      <c r="B59" s="8" t="s">
        <v>103</v>
      </c>
      <c r="C59" s="9">
        <v>99.815157116451019</v>
      </c>
    </row>
    <row r="60" spans="1:3" x14ac:dyDescent="0.25">
      <c r="A60" s="61"/>
      <c r="B60" s="8" t="s">
        <v>104</v>
      </c>
      <c r="C60" s="9">
        <v>136.58070678127979</v>
      </c>
    </row>
    <row r="61" spans="1:3" x14ac:dyDescent="0.25">
      <c r="A61" s="61"/>
      <c r="B61" s="8" t="s">
        <v>105</v>
      </c>
      <c r="C61" s="9">
        <v>104.1162227602906</v>
      </c>
    </row>
    <row r="62" spans="1:3" x14ac:dyDescent="0.25">
      <c r="A62" s="62"/>
      <c r="B62" s="8" t="s">
        <v>106</v>
      </c>
      <c r="C62" s="9">
        <v>103.8907284768212</v>
      </c>
    </row>
    <row r="63" spans="1:3" x14ac:dyDescent="0.25">
      <c r="A63" s="60" t="s">
        <v>11</v>
      </c>
      <c r="B63" s="8" t="s">
        <v>10</v>
      </c>
      <c r="C63" s="9">
        <v>175.25773195876289</v>
      </c>
    </row>
    <row r="64" spans="1:3" x14ac:dyDescent="0.25">
      <c r="A64" s="61"/>
      <c r="B64" s="8" t="s">
        <v>19</v>
      </c>
      <c r="C64" s="9">
        <v>189.24508790072389</v>
      </c>
    </row>
    <row r="65" spans="1:3" x14ac:dyDescent="0.25">
      <c r="A65" s="61"/>
      <c r="B65" s="8" t="s">
        <v>21</v>
      </c>
      <c r="C65" s="9">
        <v>198.237885462555</v>
      </c>
    </row>
    <row r="66" spans="1:3" x14ac:dyDescent="0.25">
      <c r="A66" s="61"/>
      <c r="B66" s="8" t="s">
        <v>26</v>
      </c>
      <c r="C66" s="9">
        <v>172.71293375394319</v>
      </c>
    </row>
    <row r="67" spans="1:3" x14ac:dyDescent="0.25">
      <c r="A67" s="61"/>
      <c r="B67" s="8" t="s">
        <v>31</v>
      </c>
      <c r="C67" s="9">
        <v>181.45800316957209</v>
      </c>
    </row>
    <row r="68" spans="1:3" x14ac:dyDescent="0.25">
      <c r="A68" s="61"/>
      <c r="B68" s="8" t="s">
        <v>33</v>
      </c>
      <c r="C68" s="9">
        <v>245.2642073778664</v>
      </c>
    </row>
    <row r="69" spans="1:3" x14ac:dyDescent="0.25">
      <c r="A69" s="61"/>
      <c r="B69" s="8" t="s">
        <v>34</v>
      </c>
      <c r="C69" s="9">
        <v>145.9227467811159</v>
      </c>
    </row>
    <row r="70" spans="1:3" x14ac:dyDescent="0.25">
      <c r="A70" s="61"/>
      <c r="B70" s="8" t="s">
        <v>35</v>
      </c>
      <c r="C70" s="9">
        <v>212.19512195121951</v>
      </c>
    </row>
    <row r="71" spans="1:3" x14ac:dyDescent="0.25">
      <c r="A71" s="61"/>
      <c r="B71" s="8" t="s">
        <v>37</v>
      </c>
      <c r="C71" s="9">
        <v>184.16801292407109</v>
      </c>
    </row>
    <row r="72" spans="1:3" x14ac:dyDescent="0.25">
      <c r="A72" s="61"/>
      <c r="B72" s="8" t="s">
        <v>38</v>
      </c>
      <c r="C72" s="9">
        <v>138.2022471910112</v>
      </c>
    </row>
    <row r="73" spans="1:3" x14ac:dyDescent="0.25">
      <c r="A73" s="61"/>
      <c r="B73" s="8" t="s">
        <v>39</v>
      </c>
      <c r="C73" s="9">
        <v>195.42619542619539</v>
      </c>
    </row>
    <row r="74" spans="1:3" x14ac:dyDescent="0.25">
      <c r="A74" s="61"/>
      <c r="B74" s="8" t="s">
        <v>40</v>
      </c>
      <c r="C74" s="9">
        <v>195.1058201058201</v>
      </c>
    </row>
    <row r="75" spans="1:3" x14ac:dyDescent="0.25">
      <c r="A75" s="61"/>
      <c r="B75" s="8" t="s">
        <v>43</v>
      </c>
      <c r="C75" s="9">
        <v>196.6701352757544</v>
      </c>
    </row>
    <row r="76" spans="1:3" x14ac:dyDescent="0.25">
      <c r="A76" s="61"/>
      <c r="B76" s="8" t="s">
        <v>44</v>
      </c>
      <c r="C76" s="9">
        <v>183.00653594771239</v>
      </c>
    </row>
    <row r="77" spans="1:3" x14ac:dyDescent="0.25">
      <c r="A77" s="61"/>
      <c r="B77" s="8" t="s">
        <v>45</v>
      </c>
      <c r="C77" s="9">
        <v>177.74936061381081</v>
      </c>
    </row>
    <row r="78" spans="1:3" x14ac:dyDescent="0.25">
      <c r="A78" s="61"/>
      <c r="B78" s="8" t="s">
        <v>46</v>
      </c>
      <c r="C78" s="9">
        <v>164.1791044776119</v>
      </c>
    </row>
    <row r="79" spans="1:3" x14ac:dyDescent="0.25">
      <c r="A79" s="62"/>
      <c r="B79" s="8" t="s">
        <v>49</v>
      </c>
      <c r="C79" s="9">
        <v>195.04310344827579</v>
      </c>
    </row>
    <row r="80" spans="1:3" x14ac:dyDescent="0.25">
      <c r="A80" s="60" t="s">
        <v>50</v>
      </c>
      <c r="B80" s="8" t="s">
        <v>107</v>
      </c>
      <c r="C80" s="9">
        <v>211.7647058823529</v>
      </c>
    </row>
    <row r="81" spans="1:3" x14ac:dyDescent="0.25">
      <c r="A81" s="61"/>
      <c r="B81" s="8" t="s">
        <v>108</v>
      </c>
      <c r="C81" s="9">
        <v>144.03292181069961</v>
      </c>
    </row>
    <row r="82" spans="1:3" x14ac:dyDescent="0.25">
      <c r="A82" s="61"/>
      <c r="B82" s="8" t="s">
        <v>109</v>
      </c>
      <c r="C82" s="9">
        <v>122.6290251433613</v>
      </c>
    </row>
    <row r="83" spans="1:3" x14ac:dyDescent="0.25">
      <c r="A83" s="61"/>
      <c r="B83" s="8" t="s">
        <v>110</v>
      </c>
      <c r="C83" s="9">
        <v>38.095238095238102</v>
      </c>
    </row>
    <row r="84" spans="1:3" x14ac:dyDescent="0.25">
      <c r="A84" s="61"/>
      <c r="B84" s="8" t="s">
        <v>111</v>
      </c>
      <c r="C84" s="9">
        <v>139.7459165154265</v>
      </c>
    </row>
    <row r="85" spans="1:3" x14ac:dyDescent="0.25">
      <c r="A85" s="61"/>
      <c r="B85" s="8" t="s">
        <v>112</v>
      </c>
      <c r="C85" s="9">
        <v>179.73462002412549</v>
      </c>
    </row>
    <row r="86" spans="1:3" x14ac:dyDescent="0.25">
      <c r="A86" s="61"/>
      <c r="B86" s="8" t="s">
        <v>113</v>
      </c>
      <c r="C86" s="9">
        <v>174.32646592709989</v>
      </c>
    </row>
    <row r="87" spans="1:3" x14ac:dyDescent="0.25">
      <c r="A87" s="61"/>
      <c r="B87" s="8" t="s">
        <v>114</v>
      </c>
      <c r="C87" s="9">
        <v>153.16901408450701</v>
      </c>
    </row>
    <row r="88" spans="1:3" x14ac:dyDescent="0.25">
      <c r="A88" s="61"/>
      <c r="B88" s="8" t="s">
        <v>115</v>
      </c>
      <c r="C88" s="9">
        <v>177.13270142180099</v>
      </c>
    </row>
    <row r="89" spans="1:3" x14ac:dyDescent="0.25">
      <c r="A89" s="61"/>
      <c r="B89" s="8" t="s">
        <v>116</v>
      </c>
      <c r="C89" s="9">
        <v>151.41955835962139</v>
      </c>
    </row>
    <row r="90" spans="1:3" x14ac:dyDescent="0.25">
      <c r="A90" s="61"/>
      <c r="B90" s="8" t="s">
        <v>117</v>
      </c>
      <c r="C90" s="9">
        <v>151.84049079754601</v>
      </c>
    </row>
    <row r="91" spans="1:3" x14ac:dyDescent="0.25">
      <c r="A91" s="61"/>
      <c r="B91" s="8" t="s">
        <v>118</v>
      </c>
      <c r="C91" s="9">
        <v>139.11620294599021</v>
      </c>
    </row>
    <row r="92" spans="1:3" x14ac:dyDescent="0.25">
      <c r="A92" s="61"/>
      <c r="B92" s="8" t="s">
        <v>119</v>
      </c>
      <c r="C92" s="9">
        <v>152.8497409326425</v>
      </c>
    </row>
    <row r="93" spans="1:3" x14ac:dyDescent="0.25">
      <c r="A93" s="61"/>
      <c r="B93" s="8" t="s">
        <v>120</v>
      </c>
      <c r="C93" s="9">
        <v>182.06209275584521</v>
      </c>
    </row>
    <row r="94" spans="1:3" x14ac:dyDescent="0.25">
      <c r="A94" s="61"/>
      <c r="B94" s="8" t="s">
        <v>121</v>
      </c>
      <c r="C94" s="9">
        <v>173.1974921630094</v>
      </c>
    </row>
    <row r="95" spans="1:3" x14ac:dyDescent="0.25">
      <c r="A95" s="61"/>
      <c r="B95" s="8" t="s">
        <v>122</v>
      </c>
      <c r="C95" s="9">
        <v>172.80995691718519</v>
      </c>
    </row>
    <row r="96" spans="1:3" x14ac:dyDescent="0.25">
      <c r="A96" s="61"/>
      <c r="B96" s="8" t="s">
        <v>123</v>
      </c>
      <c r="C96" s="9">
        <v>172.4479682854311</v>
      </c>
    </row>
    <row r="97" spans="1:3" x14ac:dyDescent="0.25">
      <c r="A97" s="61"/>
      <c r="B97" s="8" t="s">
        <v>124</v>
      </c>
      <c r="C97" s="9">
        <v>113.658070678128</v>
      </c>
    </row>
    <row r="98" spans="1:3" x14ac:dyDescent="0.25">
      <c r="A98" s="61"/>
      <c r="B98" s="8" t="s">
        <v>125</v>
      </c>
      <c r="C98" s="9">
        <v>138.69625520110961</v>
      </c>
    </row>
    <row r="99" spans="1:3" x14ac:dyDescent="0.25">
      <c r="A99" s="61"/>
      <c r="B99" s="8" t="s">
        <v>126</v>
      </c>
      <c r="C99" s="9">
        <v>134.84162895927599</v>
      </c>
    </row>
    <row r="100" spans="1:3" x14ac:dyDescent="0.25">
      <c r="A100" s="61"/>
      <c r="B100" s="8" t="s">
        <v>127</v>
      </c>
      <c r="C100" s="9">
        <v>198.34710743801651</v>
      </c>
    </row>
    <row r="101" spans="1:3" x14ac:dyDescent="0.25">
      <c r="A101" s="62"/>
      <c r="B101" s="8" t="s">
        <v>128</v>
      </c>
      <c r="C101" s="9">
        <v>182.59518259518259</v>
      </c>
    </row>
    <row r="102" spans="1:3" ht="32.25" customHeight="1" x14ac:dyDescent="0.25">
      <c r="A102" s="63" t="s">
        <v>129</v>
      </c>
      <c r="B102" s="56"/>
      <c r="C102" s="56"/>
    </row>
    <row r="103" spans="1:3" ht="30" customHeight="1" x14ac:dyDescent="0.25">
      <c r="A103" s="56" t="s">
        <v>130</v>
      </c>
      <c r="B103" s="56"/>
      <c r="C103" s="56"/>
    </row>
    <row r="104" spans="1:3" ht="68.25" customHeight="1" x14ac:dyDescent="0.25">
      <c r="A104" s="56" t="s">
        <v>131</v>
      </c>
      <c r="B104" s="56"/>
      <c r="C104" s="56"/>
    </row>
    <row r="105" spans="1:3" ht="62.25" customHeight="1" x14ac:dyDescent="0.25">
      <c r="A105" s="56" t="s">
        <v>132</v>
      </c>
      <c r="B105" s="56"/>
      <c r="C105" s="56"/>
    </row>
    <row r="106" spans="1:3" x14ac:dyDescent="0.25">
      <c r="A106" s="56" t="s">
        <v>133</v>
      </c>
      <c r="B106" s="56"/>
      <c r="C106" s="56"/>
    </row>
    <row r="109" spans="1:3" x14ac:dyDescent="0.25">
      <c r="A109" s="15" t="s">
        <v>145</v>
      </c>
    </row>
    <row r="111" spans="1:3" x14ac:dyDescent="0.25">
      <c r="A111" s="15" t="s">
        <v>50</v>
      </c>
    </row>
    <row r="112" spans="1:3" x14ac:dyDescent="0.25">
      <c r="B112" s="10" t="s">
        <v>146</v>
      </c>
      <c r="C112" s="11" t="s">
        <v>137</v>
      </c>
    </row>
    <row r="113" spans="1:3" x14ac:dyDescent="0.25">
      <c r="A113" s="10" t="str">
        <f>B80</f>
        <v>Assens</v>
      </c>
      <c r="B113" s="47">
        <f>C80</f>
        <v>211.7647058823529</v>
      </c>
      <c r="C113" s="11">
        <f>C$3</f>
        <v>163.81376403163929</v>
      </c>
    </row>
    <row r="114" spans="1:3" x14ac:dyDescent="0.25">
      <c r="A114" s="24" t="str">
        <f t="shared" ref="A114:B114" si="0">B81</f>
        <v>Billund</v>
      </c>
      <c r="B114" s="47">
        <f t="shared" si="0"/>
        <v>144.03292181069961</v>
      </c>
      <c r="C114" s="11">
        <f t="shared" ref="C114:C134" si="1">C$3</f>
        <v>163.81376403163929</v>
      </c>
    </row>
    <row r="115" spans="1:3" x14ac:dyDescent="0.25">
      <c r="A115" s="24" t="str">
        <f t="shared" ref="A115:B115" si="2">B82</f>
        <v>Esbjerg</v>
      </c>
      <c r="B115" s="47">
        <f t="shared" si="2"/>
        <v>122.6290251433613</v>
      </c>
      <c r="C115" s="11">
        <f t="shared" si="1"/>
        <v>163.81376403163929</v>
      </c>
    </row>
    <row r="116" spans="1:3" x14ac:dyDescent="0.25">
      <c r="A116" s="24" t="str">
        <f t="shared" ref="A116:B116" si="3">B83</f>
        <v>Fanø</v>
      </c>
      <c r="B116" s="47">
        <f t="shared" si="3"/>
        <v>38.095238095238102</v>
      </c>
      <c r="C116" s="11">
        <f t="shared" si="1"/>
        <v>163.81376403163929</v>
      </c>
    </row>
    <row r="117" spans="1:3" x14ac:dyDescent="0.25">
      <c r="A117" s="24" t="str">
        <f t="shared" ref="A117:B117" si="4">B84</f>
        <v>Fredericia</v>
      </c>
      <c r="B117" s="47">
        <f t="shared" si="4"/>
        <v>139.7459165154265</v>
      </c>
      <c r="C117" s="11">
        <f t="shared" si="1"/>
        <v>163.81376403163929</v>
      </c>
    </row>
    <row r="118" spans="1:3" x14ac:dyDescent="0.25">
      <c r="A118" s="24" t="str">
        <f t="shared" ref="A118:B118" si="5">B85</f>
        <v>Faaborg-Midtfyn</v>
      </c>
      <c r="B118" s="47">
        <f t="shared" si="5"/>
        <v>179.73462002412549</v>
      </c>
      <c r="C118" s="11">
        <f t="shared" si="1"/>
        <v>163.81376403163929</v>
      </c>
    </row>
    <row r="119" spans="1:3" x14ac:dyDescent="0.25">
      <c r="A119" s="24" t="str">
        <f t="shared" ref="A119:B119" si="6">B86</f>
        <v>Haderslev</v>
      </c>
      <c r="B119" s="47">
        <f t="shared" si="6"/>
        <v>174.32646592709989</v>
      </c>
      <c r="C119" s="11">
        <f t="shared" si="1"/>
        <v>163.81376403163929</v>
      </c>
    </row>
    <row r="120" spans="1:3" x14ac:dyDescent="0.25">
      <c r="A120" s="24" t="str">
        <f t="shared" ref="A120:B120" si="7">B87</f>
        <v>Kerteminde</v>
      </c>
      <c r="B120" s="47">
        <f t="shared" si="7"/>
        <v>153.16901408450701</v>
      </c>
      <c r="C120" s="11">
        <f t="shared" si="1"/>
        <v>163.81376403163929</v>
      </c>
    </row>
    <row r="121" spans="1:3" x14ac:dyDescent="0.25">
      <c r="A121" s="24" t="str">
        <f t="shared" ref="A121:B121" si="8">B88</f>
        <v>Kolding</v>
      </c>
      <c r="B121" s="47">
        <f t="shared" si="8"/>
        <v>177.13270142180099</v>
      </c>
      <c r="C121" s="11">
        <f t="shared" si="1"/>
        <v>163.81376403163929</v>
      </c>
    </row>
    <row r="122" spans="1:3" x14ac:dyDescent="0.25">
      <c r="A122" s="24" t="str">
        <f t="shared" ref="A122:B122" si="9">B89</f>
        <v>Langeland</v>
      </c>
      <c r="B122" s="47">
        <f t="shared" si="9"/>
        <v>151.41955835962139</v>
      </c>
      <c r="C122" s="11">
        <f t="shared" si="1"/>
        <v>163.81376403163929</v>
      </c>
    </row>
    <row r="123" spans="1:3" x14ac:dyDescent="0.25">
      <c r="A123" s="24" t="str">
        <f t="shared" ref="A123:B123" si="10">B90</f>
        <v>Middelfart</v>
      </c>
      <c r="B123" s="47">
        <f t="shared" si="10"/>
        <v>151.84049079754601</v>
      </c>
      <c r="C123" s="11">
        <f t="shared" si="1"/>
        <v>163.81376403163929</v>
      </c>
    </row>
    <row r="124" spans="1:3" x14ac:dyDescent="0.25">
      <c r="A124" s="24" t="str">
        <f t="shared" ref="A124:B124" si="11">B91</f>
        <v>Nordfyns</v>
      </c>
      <c r="B124" s="47">
        <f t="shared" si="11"/>
        <v>139.11620294599021</v>
      </c>
      <c r="C124" s="11">
        <f t="shared" si="1"/>
        <v>163.81376403163929</v>
      </c>
    </row>
    <row r="125" spans="1:3" x14ac:dyDescent="0.25">
      <c r="A125" s="24" t="str">
        <f t="shared" ref="A125:B125" si="12">B92</f>
        <v>Nyborg</v>
      </c>
      <c r="B125" s="47">
        <f t="shared" si="12"/>
        <v>152.8497409326425</v>
      </c>
      <c r="C125" s="11">
        <f t="shared" si="1"/>
        <v>163.81376403163929</v>
      </c>
    </row>
    <row r="126" spans="1:3" x14ac:dyDescent="0.25">
      <c r="A126" s="24" t="str">
        <f t="shared" ref="A126:B126" si="13">B93</f>
        <v>Odense</v>
      </c>
      <c r="B126" s="47">
        <f t="shared" si="13"/>
        <v>182.06209275584521</v>
      </c>
      <c r="C126" s="11">
        <f t="shared" si="1"/>
        <v>163.81376403163929</v>
      </c>
    </row>
    <row r="127" spans="1:3" x14ac:dyDescent="0.25">
      <c r="A127" s="24" t="str">
        <f t="shared" ref="A127:B127" si="14">B94</f>
        <v>Svendborg</v>
      </c>
      <c r="B127" s="47">
        <f t="shared" si="14"/>
        <v>173.1974921630094</v>
      </c>
      <c r="C127" s="11">
        <f t="shared" si="1"/>
        <v>163.81376403163929</v>
      </c>
    </row>
    <row r="128" spans="1:3" x14ac:dyDescent="0.25">
      <c r="A128" s="24" t="str">
        <f t="shared" ref="A128:B128" si="15">B95</f>
        <v>Sønderborg</v>
      </c>
      <c r="B128" s="47">
        <f t="shared" si="15"/>
        <v>172.80995691718519</v>
      </c>
      <c r="C128" s="11">
        <f t="shared" si="1"/>
        <v>163.81376403163929</v>
      </c>
    </row>
    <row r="129" spans="1:3" x14ac:dyDescent="0.25">
      <c r="A129" s="24" t="str">
        <f t="shared" ref="A129:B129" si="16">B96</f>
        <v>Tønder</v>
      </c>
      <c r="B129" s="47">
        <f t="shared" si="16"/>
        <v>172.4479682854311</v>
      </c>
      <c r="C129" s="11">
        <f t="shared" si="1"/>
        <v>163.81376403163929</v>
      </c>
    </row>
    <row r="130" spans="1:3" x14ac:dyDescent="0.25">
      <c r="A130" s="24" t="str">
        <f t="shared" ref="A130:B130" si="17">B97</f>
        <v>Varde</v>
      </c>
      <c r="B130" s="47">
        <f t="shared" si="17"/>
        <v>113.658070678128</v>
      </c>
      <c r="C130" s="11">
        <f t="shared" si="1"/>
        <v>163.81376403163929</v>
      </c>
    </row>
    <row r="131" spans="1:3" x14ac:dyDescent="0.25">
      <c r="A131" s="24" t="str">
        <f t="shared" ref="A131:B131" si="18">B98</f>
        <v>Vejen</v>
      </c>
      <c r="B131" s="47">
        <f t="shared" si="18"/>
        <v>138.69625520110961</v>
      </c>
      <c r="C131" s="11">
        <f t="shared" si="1"/>
        <v>163.81376403163929</v>
      </c>
    </row>
    <row r="132" spans="1:3" x14ac:dyDescent="0.25">
      <c r="A132" s="24" t="str">
        <f t="shared" ref="A132:B132" si="19">B99</f>
        <v>Vejle</v>
      </c>
      <c r="B132" s="47">
        <f t="shared" si="19"/>
        <v>134.84162895927599</v>
      </c>
      <c r="C132" s="11">
        <f t="shared" si="1"/>
        <v>163.81376403163929</v>
      </c>
    </row>
    <row r="133" spans="1:3" x14ac:dyDescent="0.25">
      <c r="A133" s="24" t="str">
        <f>B100</f>
        <v>Ærø</v>
      </c>
      <c r="B133" s="47">
        <f>C100</f>
        <v>198.34710743801651</v>
      </c>
      <c r="C133" s="11">
        <f t="shared" si="1"/>
        <v>163.81376403163929</v>
      </c>
    </row>
    <row r="134" spans="1:3" x14ac:dyDescent="0.25">
      <c r="A134" s="24" t="str">
        <f>B101</f>
        <v>Aabenraa</v>
      </c>
      <c r="B134" s="47">
        <f>C101</f>
        <v>182.59518259518259</v>
      </c>
      <c r="C134" s="11">
        <f t="shared" si="1"/>
        <v>163.81376403163929</v>
      </c>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8</vt:i4>
      </vt:variant>
      <vt:variant>
        <vt:lpstr>Diagrammer</vt:lpstr>
      </vt:variant>
      <vt:variant>
        <vt:i4>9</vt:i4>
      </vt:variant>
      <vt:variant>
        <vt:lpstr>Navngivne områder</vt:lpstr>
      </vt:variant>
      <vt:variant>
        <vt:i4>7</vt:i4>
      </vt:variant>
    </vt:vector>
  </HeadingPairs>
  <TitlesOfParts>
    <vt:vector size="24" baseType="lpstr">
      <vt:lpstr>Forside</vt:lpstr>
      <vt:lpstr>Data1</vt:lpstr>
      <vt:lpstr>Data2a</vt:lpstr>
      <vt:lpstr>Data2b</vt:lpstr>
      <vt:lpstr>Data3</vt:lpstr>
      <vt:lpstr>Data4</vt:lpstr>
      <vt:lpstr>Data5</vt:lpstr>
      <vt:lpstr>Data6</vt:lpstr>
      <vt:lpstr>Figur 1</vt:lpstr>
      <vt:lpstr>Figur 2</vt:lpstr>
      <vt:lpstr>Figur 3</vt:lpstr>
      <vt:lpstr>Figur 4</vt:lpstr>
      <vt:lpstr>Figur 5</vt:lpstr>
      <vt:lpstr>Figur 6</vt:lpstr>
      <vt:lpstr>Figur 7</vt:lpstr>
      <vt:lpstr>Figur 8</vt:lpstr>
      <vt:lpstr>Figur 9</vt:lpstr>
      <vt:lpstr>Data2a!Udskriftsområde</vt:lpstr>
      <vt:lpstr>Data2b!Udskriftsområde</vt:lpstr>
      <vt:lpstr>Data3!Udskriftsområde</vt:lpstr>
      <vt:lpstr>Data4!Udskriftsområde</vt:lpstr>
      <vt:lpstr>Data5!Udskriftsområde</vt:lpstr>
      <vt:lpstr>Data6!Udskriftsområde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2025-03-10T21:10:04Z</cp:lastPrinted>
  <dcterms:created xsi:type="dcterms:W3CDTF">2025-03-06T09:31:37Z</dcterms:created>
  <dcterms:modified xsi:type="dcterms:W3CDTF">2025-05-09T12:36:41Z</dcterms:modified>
</cp:coreProperties>
</file>