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mah\OneDrive\Marie Jakobsen\Sundhed\"/>
    </mc:Choice>
  </mc:AlternateContent>
  <xr:revisionPtr revIDLastSave="0" documentId="13_ncr:1_{5135CB93-FA7C-41E4-A499-379645A71239}" xr6:coauthVersionLast="47" xr6:coauthVersionMax="47" xr10:uidLastSave="{00000000-0000-0000-0000-000000000000}"/>
  <bookViews>
    <workbookView xWindow="-120" yWindow="-120" windowWidth="29040" windowHeight="15840" xr2:uid="{23DEB797-955E-43C4-9668-7699BB5D5FBC}"/>
  </bookViews>
  <sheets>
    <sheet name="Forside" sheetId="2" r:id="rId1"/>
    <sheet name="Figur 1" sheetId="21" r:id="rId2"/>
    <sheet name="Figur 2" sheetId="13" r:id="rId3"/>
    <sheet name="Figur 3" sheetId="17" r:id="rId4"/>
    <sheet name="Figur 4" sheetId="19" r:id="rId5"/>
    <sheet name="Figur 5" sheetId="7" r:id="rId6"/>
    <sheet name="Figur 6" sheetId="8" r:id="rId7"/>
    <sheet name="Figur 7" sheetId="9" r:id="rId8"/>
    <sheet name="Figur 8" sheetId="10" r:id="rId9"/>
    <sheet name="Figur 9" sheetId="11" r:id="rId10"/>
    <sheet name="Data1" sheetId="20" state="hidden" r:id="rId11"/>
    <sheet name="Data2a" sheetId="12" state="hidden" r:id="rId12"/>
    <sheet name="Data2b" sheetId="14" state="hidden" r:id="rId13"/>
    <sheet name="Data3" sheetId="18" state="hidden" r:id="rId14"/>
    <sheet name="Data4" sheetId="6" state="hidden" r:id="rId15"/>
    <sheet name="Data5" sheetId="4" state="hidden" r:id="rId16"/>
    <sheet name="Data6" sheetId="5" state="hidden" r:id="rId17"/>
  </sheets>
  <definedNames>
    <definedName name="_xlnm.Print_Area" localSheetId="11">Data2a!$A$1:$G$8</definedName>
    <definedName name="_xlnm.Print_Area" localSheetId="12">Data2b!$A$1:$G$8</definedName>
    <definedName name="_xlnm.Print_Area" localSheetId="13">Data3!$A$1:$G$7</definedName>
    <definedName name="_xlnm.Print_Area" localSheetId="14">Data4!$A$1:$G$19</definedName>
    <definedName name="_xlnm.Print_Area" localSheetId="15">Data5!$A$1:$G$20</definedName>
    <definedName name="_xlnm.Print_Area" localSheetId="16">Data6!$A$1:$C$106</definedName>
    <definedName name="_xlnm.Print_Area" localSheetId="0">Forside!$A$1:$A$20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14" l="1"/>
  <c r="B17" i="14"/>
  <c r="C29" i="20"/>
  <c r="D29" i="20"/>
  <c r="E29" i="20"/>
  <c r="F29" i="20"/>
  <c r="G29" i="20"/>
  <c r="C30" i="20"/>
  <c r="D30" i="20"/>
  <c r="E30" i="20"/>
  <c r="F30" i="20"/>
  <c r="G30" i="20"/>
  <c r="C31" i="20"/>
  <c r="D31" i="20"/>
  <c r="E31" i="20"/>
  <c r="F31" i="20"/>
  <c r="G31" i="20"/>
  <c r="B31" i="20"/>
  <c r="B30" i="20"/>
  <c r="B29" i="20"/>
  <c r="B15" i="18"/>
  <c r="C15" i="18"/>
  <c r="B16" i="18"/>
  <c r="C16" i="18"/>
  <c r="C14" i="18"/>
  <c r="B14" i="18"/>
  <c r="A15" i="18"/>
  <c r="A16" i="18"/>
  <c r="A14" i="18"/>
  <c r="C18" i="14"/>
  <c r="B18" i="14"/>
  <c r="C16" i="14"/>
  <c r="B16" i="14"/>
  <c r="C15" i="14"/>
  <c r="B15" i="14"/>
  <c r="B16" i="12"/>
  <c r="C16" i="12"/>
  <c r="B17" i="12"/>
  <c r="C17" i="12"/>
  <c r="B18" i="12"/>
  <c r="C18" i="12"/>
  <c r="C15" i="12"/>
  <c r="B15" i="12"/>
  <c r="C141" i="5"/>
  <c r="B141" i="5"/>
  <c r="A141" i="5"/>
  <c r="C140" i="5"/>
  <c r="B140" i="5"/>
  <c r="A140" i="5"/>
  <c r="C139" i="5"/>
  <c r="B139" i="5"/>
  <c r="A139" i="5"/>
  <c r="C138" i="5"/>
  <c r="B138" i="5"/>
  <c r="A138" i="5"/>
  <c r="C137" i="5"/>
  <c r="B137" i="5"/>
  <c r="A137" i="5"/>
  <c r="C136" i="5"/>
  <c r="B136" i="5"/>
  <c r="A136" i="5"/>
  <c r="C135" i="5"/>
  <c r="B135" i="5"/>
  <c r="A135" i="5"/>
  <c r="C134" i="5"/>
  <c r="B134" i="5"/>
  <c r="A134" i="5"/>
  <c r="C133" i="5"/>
  <c r="B133" i="5"/>
  <c r="A133" i="5"/>
  <c r="C132" i="5"/>
  <c r="B132" i="5"/>
  <c r="A132" i="5"/>
  <c r="C131" i="5"/>
  <c r="B131" i="5"/>
  <c r="A131" i="5"/>
  <c r="C130" i="5"/>
  <c r="B130" i="5"/>
  <c r="A130" i="5"/>
  <c r="C129" i="5"/>
  <c r="B129" i="5"/>
  <c r="A129" i="5"/>
  <c r="C128" i="5"/>
  <c r="B128" i="5"/>
  <c r="A128" i="5"/>
  <c r="C127" i="5"/>
  <c r="B127" i="5"/>
  <c r="A127" i="5"/>
  <c r="C126" i="5"/>
  <c r="B126" i="5"/>
  <c r="A126" i="5"/>
  <c r="C125" i="5"/>
  <c r="B125" i="5"/>
  <c r="A125" i="5"/>
  <c r="C124" i="5"/>
  <c r="B124" i="5"/>
  <c r="A124" i="5"/>
  <c r="C123" i="5"/>
  <c r="B123" i="5"/>
  <c r="A123" i="5"/>
  <c r="C122" i="5"/>
  <c r="B122" i="5"/>
  <c r="A122" i="5"/>
  <c r="C121" i="5"/>
  <c r="B121" i="5"/>
  <c r="A121" i="5"/>
  <c r="C120" i="5"/>
  <c r="B120" i="5"/>
  <c r="A120" i="5"/>
  <c r="C119" i="5"/>
  <c r="B119" i="5"/>
  <c r="A119" i="5"/>
  <c r="C118" i="5"/>
  <c r="B118" i="5"/>
  <c r="A118" i="5"/>
  <c r="C117" i="5"/>
  <c r="B117" i="5"/>
  <c r="A117" i="5"/>
  <c r="C116" i="5"/>
  <c r="B116" i="5"/>
  <c r="A116" i="5"/>
  <c r="C115" i="5"/>
  <c r="B115" i="5"/>
  <c r="A115" i="5"/>
  <c r="C114" i="5"/>
  <c r="B114" i="5"/>
  <c r="A114" i="5"/>
  <c r="C113" i="5"/>
  <c r="B113" i="5"/>
  <c r="A113" i="5"/>
  <c r="C45" i="4"/>
  <c r="B45" i="4"/>
  <c r="C44" i="4"/>
  <c r="B44" i="4"/>
  <c r="C43" i="4"/>
  <c r="B43" i="4"/>
  <c r="C42" i="4"/>
  <c r="B42" i="4"/>
  <c r="C41" i="4"/>
  <c r="B41" i="4"/>
  <c r="C40" i="4"/>
  <c r="B40" i="4"/>
  <c r="C39" i="4"/>
  <c r="B39" i="4"/>
  <c r="C38" i="4"/>
  <c r="B38" i="4"/>
  <c r="C37" i="4"/>
  <c r="B37" i="4"/>
  <c r="C36" i="4"/>
  <c r="B36" i="4"/>
  <c r="C35" i="4"/>
  <c r="B35" i="4"/>
  <c r="C31" i="4"/>
  <c r="B31" i="4"/>
  <c r="C30" i="4"/>
  <c r="B30" i="4"/>
  <c r="C29" i="4"/>
  <c r="B29" i="4"/>
  <c r="C28" i="4"/>
  <c r="B28" i="4"/>
  <c r="C27" i="4"/>
  <c r="B27" i="4"/>
  <c r="C44" i="6"/>
  <c r="B44" i="6"/>
  <c r="C43" i="6"/>
  <c r="B43" i="6"/>
  <c r="C42" i="6"/>
  <c r="B42" i="6"/>
  <c r="C41" i="6"/>
  <c r="B41" i="6"/>
  <c r="C40" i="6"/>
  <c r="B40" i="6"/>
  <c r="C39" i="6"/>
  <c r="B39" i="6"/>
  <c r="C38" i="6"/>
  <c r="B38" i="6"/>
  <c r="C37" i="6"/>
  <c r="B37" i="6"/>
  <c r="C36" i="6"/>
  <c r="B36" i="6"/>
  <c r="C35" i="6"/>
  <c r="B35" i="6"/>
  <c r="C34" i="6"/>
  <c r="B34" i="6"/>
  <c r="C30" i="6"/>
  <c r="B30" i="6"/>
  <c r="C29" i="6"/>
  <c r="B29" i="6"/>
  <c r="C28" i="6"/>
  <c r="B28" i="6"/>
  <c r="C27" i="6"/>
  <c r="B27" i="6"/>
  <c r="C26" i="6"/>
  <c r="B26" i="6"/>
</calcChain>
</file>

<file path=xl/sharedStrings.xml><?xml version="1.0" encoding="utf-8"?>
<sst xmlns="http://schemas.openxmlformats.org/spreadsheetml/2006/main" count="312" uniqueCount="186">
  <si>
    <t>Kommune</t>
  </si>
  <si>
    <t>Albertslund</t>
  </si>
  <si>
    <t>Region Hovedstaden</t>
  </si>
  <si>
    <t>Allerød</t>
  </si>
  <si>
    <t>-</t>
  </si>
  <si>
    <t>Ballerup</t>
  </si>
  <si>
    <t>Bornholm</t>
  </si>
  <si>
    <t>Brøndby</t>
  </si>
  <si>
    <t>Dragør</t>
  </si>
  <si>
    <t>Egedal</t>
  </si>
  <si>
    <t>Faxe</t>
  </si>
  <si>
    <t>Region Sjælland</t>
  </si>
  <si>
    <t>Fredensborg</t>
  </si>
  <si>
    <t>Frederiksberg</t>
  </si>
  <si>
    <t>Frederikssund</t>
  </si>
  <si>
    <t>Furesø</t>
  </si>
  <si>
    <t>Gentofte</t>
  </si>
  <si>
    <t>Gladsaxe</t>
  </si>
  <si>
    <t>Glostrup</t>
  </si>
  <si>
    <t>Greve</t>
  </si>
  <si>
    <t>Gribskov</t>
  </si>
  <si>
    <t>Guldborgsund</t>
  </si>
  <si>
    <t>Halsnæs</t>
  </si>
  <si>
    <t>Helsingør</t>
  </si>
  <si>
    <t>Herlev</t>
  </si>
  <si>
    <t>Hillerød</t>
  </si>
  <si>
    <t>Holbæk</t>
  </si>
  <si>
    <t>Hvidovre</t>
  </si>
  <si>
    <t>Høje-Taastrup</t>
  </si>
  <si>
    <t>Hørsholm</t>
  </si>
  <si>
    <t>Ishøj</t>
  </si>
  <si>
    <t>Kalundborg</t>
  </si>
  <si>
    <t>København</t>
  </si>
  <si>
    <t>Køge</t>
  </si>
  <si>
    <t>Lejre</t>
  </si>
  <si>
    <t>Lolland</t>
  </si>
  <si>
    <t>Lyngby-Taarbæk</t>
  </si>
  <si>
    <t>Næstved</t>
  </si>
  <si>
    <t>Odsherred</t>
  </si>
  <si>
    <t>Ringsted</t>
  </si>
  <si>
    <t>Roskilde</t>
  </si>
  <si>
    <t>Rudersdal</t>
  </si>
  <si>
    <t>Rødovre</t>
  </si>
  <si>
    <t>Slagelse</t>
  </si>
  <si>
    <t>Solrød</t>
  </si>
  <si>
    <t>Sorø</t>
  </si>
  <si>
    <t>Stevns</t>
  </si>
  <si>
    <t>Tårnby</t>
  </si>
  <si>
    <t>Vallensbæk</t>
  </si>
  <si>
    <t>Vordingborg</t>
  </si>
  <si>
    <t>Region Syddanmark</t>
  </si>
  <si>
    <t>Region Midtjylland</t>
  </si>
  <si>
    <t>Region Nordjylland</t>
  </si>
  <si>
    <t>Hele landet</t>
  </si>
  <si>
    <t>Antal primærindlæggelser af 65+ årige*</t>
  </si>
  <si>
    <t>Antal indlæggelser af 67+ årige pr. 1.000 67+ årige borgere fordelt på diagnoser**</t>
  </si>
  <si>
    <t>Slagtilfælde (apopleksi)</t>
  </si>
  <si>
    <t>Væskemangel (dehydratio)</t>
  </si>
  <si>
    <t>Forstoppelse (obstipation)</t>
  </si>
  <si>
    <t>Lungebetændelse</t>
  </si>
  <si>
    <t>Blærebetændelse</t>
  </si>
  <si>
    <t>KOL (astma/bronkitis)</t>
  </si>
  <si>
    <t>Hjertesvigt</t>
  </si>
  <si>
    <t>Tarminfektion (gastroenterit)</t>
  </si>
  <si>
    <t>Knoglebrud</t>
  </si>
  <si>
    <t>Blodmangel (ernæring)</t>
  </si>
  <si>
    <t>Gigt</t>
  </si>
  <si>
    <t>**) Antal indlæggelser blandt 67+ årige fordelt på diagnoser er hentet fra Danmarks Statistik og baseret på data fra LPR3.  Antal 67+ årige er opgjort pr. 1. januar 2023.</t>
  </si>
  <si>
    <t>Kilde: Udtræk fra esundhed.dk (genindlæggelser i somatik og psykiatri) og statistikbanken.dk (AED19A og FOLK1AM)</t>
  </si>
  <si>
    <t>Antal genindlæggelser af 65+ årige*</t>
  </si>
  <si>
    <t>Antal genindlæggelser af 65+ årige pr. 1.000 65+ årige borgere*</t>
  </si>
  <si>
    <t>Andel genindlæggelser blandt 65+ årige, som har været indlagt på sygehus (procent)*</t>
  </si>
  <si>
    <t>Andel genindlæggelser blandt 67+ årige, som har været indlagt på sygehus, fordelt på diagnoser (procent)**</t>
  </si>
  <si>
    <t>*) Data om genindlæggelser af 65+ årige er hentet fra esundhed og baseret på data fra LPR3. Genindlæggelser er defineret som somatiske akutte indlæggelser inden for 30 dage efter primærindlæggelsen. Andel genindlæggelser er opgjort som antal genindlæggelser divideret med antal primærindlæggelser ganget med 100. Antal 65+ årige er opgjort pr. 1. januar 2023.</t>
  </si>
  <si>
    <t>**) Andel genindlæggelser blandt 67+ årige er hentet fra Danmarks Statistik og baseret på data fra LPR3. Alle akutte genindlæggelser indenfor 30 dage efter udskrivelse inkluderes i opgørelsen. Andel genindlæggelser er opgjort som antal genindlæggelser divideret med antal primærindlæggelser (forløb) ganget med 100.</t>
  </si>
  <si>
    <t>Kilde: Udtræk fra esundhed.dk (genindlæggelser i somatik og psykiatri) og statistikbanken.dk (AED20A og FOLK1AM)</t>
  </si>
  <si>
    <t>Region</t>
  </si>
  <si>
    <t>Favrskov</t>
  </si>
  <si>
    <t>Hedensted</t>
  </si>
  <si>
    <t>Herning</t>
  </si>
  <si>
    <t>Holstebro</t>
  </si>
  <si>
    <t>Horsens</t>
  </si>
  <si>
    <t>Ikast-Brande</t>
  </si>
  <si>
    <t>Lemvig</t>
  </si>
  <si>
    <t>Norddjurs</t>
  </si>
  <si>
    <t>Odder</t>
  </si>
  <si>
    <t>Randers</t>
  </si>
  <si>
    <t>Ringkøbing-Skjern</t>
  </si>
  <si>
    <t>Samsø</t>
  </si>
  <si>
    <t>Silkeborg</t>
  </si>
  <si>
    <t>Skanderborg</t>
  </si>
  <si>
    <t>Skive</t>
  </si>
  <si>
    <t>Struer</t>
  </si>
  <si>
    <t>Syddjurs</t>
  </si>
  <si>
    <t>Viborg</t>
  </si>
  <si>
    <t>Aarhus</t>
  </si>
  <si>
    <t>Brønderslev</t>
  </si>
  <si>
    <t>Frederikshavn</t>
  </si>
  <si>
    <t>Hjørring</t>
  </si>
  <si>
    <t>Jammerbugt</t>
  </si>
  <si>
    <t>Læsø</t>
  </si>
  <si>
    <t>Mariagerfjord</t>
  </si>
  <si>
    <t>Morsø</t>
  </si>
  <si>
    <t>Rebild</t>
  </si>
  <si>
    <t>Thisted</t>
  </si>
  <si>
    <t>Vesthimmerlands</t>
  </si>
  <si>
    <t>Aalborg</t>
  </si>
  <si>
    <t>Assens</t>
  </si>
  <si>
    <t>Billund</t>
  </si>
  <si>
    <t>Esbjerg</t>
  </si>
  <si>
    <t>Fanø</t>
  </si>
  <si>
    <t>Fredericia</t>
  </si>
  <si>
    <t>Faaborg-Midtfyn</t>
  </si>
  <si>
    <t>Haderslev</t>
  </si>
  <si>
    <t>Kerteminde</t>
  </si>
  <si>
    <t>Kolding</t>
  </si>
  <si>
    <t>Langeland</t>
  </si>
  <si>
    <t>Middelfart</t>
  </si>
  <si>
    <t>Nordfyns</t>
  </si>
  <si>
    <t>Nyborg</t>
  </si>
  <si>
    <t>Odense</t>
  </si>
  <si>
    <t>Svendborg</t>
  </si>
  <si>
    <t>Sønderborg</t>
  </si>
  <si>
    <t>Tønder</t>
  </si>
  <si>
    <t>Varde</t>
  </si>
  <si>
    <t>Vejen</t>
  </si>
  <si>
    <t>Vejle</t>
  </si>
  <si>
    <t>Ærø</t>
  </si>
  <si>
    <t>Aabenraa</t>
  </si>
  <si>
    <t xml:space="preserve">Anm. Opgørelsen viser kvalitetsindikatoren for forebyggelige sygehusophold blandt hjemmehjælpsmodtagere visiteret til personlig pleje på 65 år og derover. Kun kommuner med et accepteret datagrundlag er medtaget. 
</t>
  </si>
  <si>
    <t xml:space="preserve">Indikatoren beregnes som antal forebyggelige sygehusophold blandt 65+ årige, som har været visiteret til personlig pleje før sygehusopholdet, divideret med antallet af 65+ årige, som har været visiteret til hjemmehjælp ganget med 1.000. </t>
  </si>
  <si>
    <t>Et sygehusophold er defineret, som værende tidsmæssigt tæt sammenhængende fysiske fremmøder på danske hospitaler. Et ophold skal have en varighed på ≥ 4 timer for at indgå i opgørelsen, der således inkluderer både ambulante ophold og indlæggelser. Ambulante ophold defineres som et sygehusophold med varighed på ≥ 4 timer og &lt; 12 timer. Indlæggelser defineres som et sygehusophold med en varighed på ≥ 12 timer.</t>
  </si>
  <si>
    <t>Forebyggelige sygehusophold er er en betegnelse for sygehusophold forårsaget af en række specifikke diagnoser, som vurderes i et vist omfang at kunne forebygges. Følgende sygdomme og tilstande er inkluderet: Dehydrering, forstoppelse, nedre luftvejssygdomme, blærebetændelse, gastroenteritis (mave/tarm lidelser), brud, ernæringsbetinget anæmi, sociale og plejemæssige forhold og tryksår.</t>
  </si>
  <si>
    <t>Kilde: esundhed.dk (kvalitetsindikator for forebyggelige sygehusophold blandt hjemmehjælpsmodtagere på 65 år og derover)</t>
  </si>
  <si>
    <t>Antal forebyggelige sygehusophold pr. 1.000 65+ årige, som har været visiteret til hjemmehjælp</t>
  </si>
  <si>
    <t>Data til figurer</t>
  </si>
  <si>
    <t>Indlæggelser pr. 1.000</t>
  </si>
  <si>
    <t>Gennemsnit for hele landet</t>
  </si>
  <si>
    <t>Antal primærindlæggelser af 65+ årige pr. 1.000 65+ årige borgere</t>
  </si>
  <si>
    <t>*) Data om primærindlæggelser af 65+ årige er hentet fra esundhed og baseret på data fra LPR3. Indlæggelser defineres som et sygehusophold med en varighed på ≥ 12 timer. Antal 65+ årige er opgjort pr. 1. januar 2023.</t>
  </si>
  <si>
    <t>Antal primærindlæggelser af 65+ årige pr. 1.000 65+ årige borgere*</t>
  </si>
  <si>
    <t>Antal indlæggelser af 67+ årige pr. 1.000 67+ årige borgere fordelt på diagnoser</t>
  </si>
  <si>
    <t>Andel genindlæggelser</t>
  </si>
  <si>
    <t>Andel genindlæggelser blandt 67+ årige fordelt på diagnoser (procent)</t>
  </si>
  <si>
    <t>Andel genindlæggelser blandt 67+ årige (procent)</t>
  </si>
  <si>
    <t>Data til figur</t>
  </si>
  <si>
    <t>Antal pr. 1.000</t>
  </si>
  <si>
    <t>Kontakt til sygehus i alt</t>
  </si>
  <si>
    <t>Kontalt til kommune i alt*</t>
  </si>
  <si>
    <t>Kontakt til almen praksis i alt</t>
  </si>
  <si>
    <t>Heraf kontakt til alle tre sektorer</t>
  </si>
  <si>
    <t>*) Kommunal kontakt defineres som borgere, der har fået leveret eller er visiteret til hjemmesygepleje, rehabilitering, genoptræning, vedligeholdelsestræning og/eller hjemmehjælp.</t>
  </si>
  <si>
    <t>Kontakt til kommune i alt</t>
  </si>
  <si>
    <t>Tabel 6. Antal forebyggelige sygehusophold blandt 65+ årige hjemmehjælpsmodtagere i 2023</t>
  </si>
  <si>
    <t>Tabel 5. Genindlæggelser blandt ældre i 2023</t>
  </si>
  <si>
    <t>Tabel 4. Indlæggelser blandt ældre i 2023</t>
  </si>
  <si>
    <t>KOL</t>
  </si>
  <si>
    <t>Type 2 - diabetes</t>
  </si>
  <si>
    <t>Opgørelsen er baseret på data fra "Register for Udvalgte Kroniske Sygdomme og Svære Psykiske Lidelser" (forkortet RUKS). Personer inkluderes i en given sygdomspopulation på baggrund af sygehuskontakter med relevante diagnosekoder fra Landspatientregisteret og receptindløsninger på relevant medicin registreret i Lægemiddelstatistikregisteret.</t>
  </si>
  <si>
    <t>Kilde: Esundhed.dk (udvalgte kroniske sygdomme mv.) og statistikbanken.dk (FOLK1AM)</t>
  </si>
  <si>
    <t>Tabel 1. Udviklingen i antallet af ældre 2025-2030</t>
  </si>
  <si>
    <t>65+ årige</t>
  </si>
  <si>
    <t>Heraf 65-79 årige</t>
  </si>
  <si>
    <t>Heraf 80+ årige</t>
  </si>
  <si>
    <t>Kilde: statistikbanken.dk (FRLD124)</t>
  </si>
  <si>
    <t xml:space="preserve">Tabel 2a. Antal 65+ årige borgere med kontakt til sundhedsvæsenet på tværs af sektorer pr. 1.000 65+ årige borgere i 2024 </t>
  </si>
  <si>
    <t>Tabel 3. Antal 65+ årige personer med sygdom pr. 1.000 65+ årige borgere i 2024</t>
  </si>
  <si>
    <t>65-79 år</t>
  </si>
  <si>
    <t>80+ år</t>
  </si>
  <si>
    <t>Nøgletal om sundhed i Region Hovedstaden</t>
  </si>
  <si>
    <t>Du kan vælge at printe regnearket som en rapport ved at gå ind under 'Filer' i bjælken øverst til venstre, vælge 'Udskriv' og 'Udskriv hel projektmappe' under udskriftsindstillinger. Du kan også udskrive hvert faneark for sig ved at gå ind under 'Filer' i bjælken øverst til venstre og vælge 'Udskriv'.</t>
  </si>
  <si>
    <t>Fig. 1. Udvikling i antallet af ældre i regionen frem mod 2030</t>
  </si>
  <si>
    <t>Fig. 2. Antal 65+ årige med kontakt til sundhedsvæsenet i regionen i 2024</t>
  </si>
  <si>
    <t>Fig. 3. Antal 80+ årige med kontakt til sundhedsvæsenet i regionen i 2024</t>
  </si>
  <si>
    <t>Dette regneark indeholder nøgletal til brug for det lokalpolitiske arbejde på sundhedsområdet. Tallene giver baggrundsviden og kan bruges til at stille spørgsmål til politikerne og underbygge argumentation i konkrete sager. Tallene er vist i figurer:</t>
  </si>
  <si>
    <t>Fig. 4. Antal ældre i regionen med udvalgte kroniske sygdomme i 2024</t>
  </si>
  <si>
    <t>Fig. 5. Antal sygehusindlæggelser af ældre i 2023 fordelt på regioner</t>
  </si>
  <si>
    <t>Fig. 6. Antal sygehusindlæggelser af ældre i regionen i 2023 fordelt på diagnoser</t>
  </si>
  <si>
    <t>Fig. 7. Antal genindlæggelser af ældre i 2023 fordelt på regioner</t>
  </si>
  <si>
    <t>Fig. 8. Antal genindlæggelser af ældre i regionen i 2023 fordelt på diagnoser</t>
  </si>
  <si>
    <t>Fig. 9. Antal forebyggelige sygehusophold blandt 65+ årige hjemmehjælpsmodtagere i 2023 fordelt på kommuner</t>
  </si>
  <si>
    <t>2. udkast (maj 2025)</t>
  </si>
  <si>
    <t>Tallene er baseret på officiel statistik fra Sundhedsdatastyrelsen og Danmarks Statistik. Året er valgt som det seneste, hvor tallene er tilgængelige (maj 2025).</t>
  </si>
  <si>
    <t>Kilde: Esundhed.dk (sundhed på tværs) og statistikbanken.dk (FOLK1AM) - kopieret fra regneark "Data_sundhed på tværs"</t>
  </si>
  <si>
    <t xml:space="preserve">Tabel 2b. Antal 80+ årige borgere med kontakt til sundhedsvæsenet på tværs af sektorer pr. 1.000 80+ årige borgere i 2024 </t>
  </si>
  <si>
    <t>Kilde: Esundhed.dk (sundhed på tværs) og statistikbanken.dk (FOLK1AM) - kopieret fra regneark "Data_sundhed på tværs")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</si>
</sst>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theme="1"/>
      <name val="Ibm plex sans"/>
      <family val="2"/>
    </font>
    <font>
      <b/>
      <sz val="12"/>
      <color theme="1"/>
      <name val="Ibm plex sans"/>
      <family val="2"/>
    </font>
    <font>
      <b/>
      <sz val="11"/>
      <color theme="1"/>
      <name val="IBM Plex Sans"/>
      <family val="2"/>
    </font>
    <font>
      <sz val="11"/>
      <color theme="1"/>
      <name val="IBM Plex Sans"/>
      <family val="2"/>
    </font>
    <font>
      <sz val="11"/>
      <color rgb="FF000000"/>
      <name val="IBM Plex Sans"/>
      <family val="2"/>
    </font>
    <font>
      <sz val="8"/>
      <color theme="1"/>
      <name val="Ibm plex sans"/>
      <family val="2"/>
    </font>
    <font>
      <sz val="8"/>
      <color rgb="FF000000"/>
      <name val="Ibm plex sans"/>
      <family val="2"/>
    </font>
    <font>
      <sz val="12"/>
      <color rgb="FF000000"/>
      <name val="IBM Plex Sans"/>
      <family val="2"/>
    </font>
    <font>
      <b/>
      <sz val="16"/>
      <color theme="1"/>
      <name val="Ibm plex sans"/>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1">
    <xf numFmtId="0" fontId="0" fillId="0" borderId="0"/>
  </cellStyleXfs>
  <cellXfs count="65">
    <xf numFmtId="0" fontId="0" fillId="0" borderId="0" xfId="0"/>
    <xf numFmtId="0" fontId="0" fillId="0" borderId="0" xfId="0" applyAlignment="1">
      <alignment vertical="distributed"/>
    </xf>
    <xf numFmtId="0" fontId="0" fillId="0" borderId="0" xfId="0" applyAlignment="1">
      <alignment horizontal="center"/>
    </xf>
    <xf numFmtId="0" fontId="2" fillId="0" borderId="2" xfId="0" applyFont="1" applyBorder="1" applyAlignment="1">
      <alignment horizontal="left" vertical="distributed"/>
    </xf>
    <xf numFmtId="0" fontId="2" fillId="0" borderId="2" xfId="0" applyFont="1" applyBorder="1" applyAlignment="1">
      <alignment vertical="distributed"/>
    </xf>
    <xf numFmtId="3" fontId="2" fillId="0" borderId="2" xfId="0" applyNumberFormat="1" applyFont="1" applyBorder="1" applyAlignment="1">
      <alignment vertical="distributed"/>
    </xf>
    <xf numFmtId="0" fontId="0" fillId="0" borderId="2" xfId="0" applyFont="1" applyBorder="1" applyAlignment="1">
      <alignment vertical="distributed"/>
    </xf>
    <xf numFmtId="0" fontId="3" fillId="0" borderId="0" xfId="0" applyFont="1"/>
    <xf numFmtId="0" fontId="3" fillId="0" borderId="2" xfId="0" applyFont="1" applyBorder="1" applyAlignment="1">
      <alignment vertical="distributed"/>
    </xf>
    <xf numFmtId="3" fontId="3" fillId="0" borderId="2" xfId="0" applyNumberFormat="1" applyFont="1" applyBorder="1" applyAlignment="1">
      <alignment vertical="distributed"/>
    </xf>
    <xf numFmtId="0" fontId="3" fillId="0" borderId="0" xfId="0" applyFont="1" applyAlignment="1">
      <alignment vertical="distributed"/>
    </xf>
    <xf numFmtId="3" fontId="3" fillId="0" borderId="0" xfId="0" applyNumberFormat="1" applyFont="1" applyAlignment="1">
      <alignment vertical="distributed"/>
    </xf>
    <xf numFmtId="0" fontId="1" fillId="0" borderId="0" xfId="0" applyFont="1" applyAlignment="1">
      <alignment vertical="distributed"/>
    </xf>
    <xf numFmtId="0" fontId="5" fillId="0" borderId="0" xfId="0" applyFont="1" applyAlignment="1">
      <alignment vertical="distributed"/>
    </xf>
    <xf numFmtId="0" fontId="5" fillId="0" borderId="0" xfId="0" applyFont="1" applyBorder="1" applyAlignment="1">
      <alignment vertical="distributed"/>
    </xf>
    <xf numFmtId="0" fontId="3" fillId="0" borderId="0" xfId="0" applyFont="1" applyAlignment="1">
      <alignment vertical="distributed"/>
    </xf>
    <xf numFmtId="0" fontId="2" fillId="0" borderId="0" xfId="0" applyFont="1" applyAlignment="1">
      <alignment vertical="distributed"/>
    </xf>
    <xf numFmtId="0" fontId="0" fillId="0" borderId="2" xfId="0" applyBorder="1" applyAlignment="1">
      <alignment vertical="distributed"/>
    </xf>
    <xf numFmtId="0" fontId="0" fillId="0" borderId="2" xfId="0" applyBorder="1" applyAlignment="1">
      <alignment horizontal="center" vertical="distributed"/>
    </xf>
    <xf numFmtId="3" fontId="0" fillId="0" borderId="2" xfId="0" applyNumberFormat="1" applyBorder="1" applyAlignment="1">
      <alignment horizontal="center" vertical="distributed"/>
    </xf>
    <xf numFmtId="3" fontId="0" fillId="0" borderId="6" xfId="0" applyNumberFormat="1" applyBorder="1" applyAlignment="1">
      <alignment horizontal="center" vertical="distributed"/>
    </xf>
    <xf numFmtId="0" fontId="7" fillId="0" borderId="2" xfId="0" applyFont="1" applyBorder="1" applyAlignment="1">
      <alignment horizontal="left" vertical="distributed"/>
    </xf>
    <xf numFmtId="0" fontId="0" fillId="0" borderId="0" xfId="0" applyAlignment="1">
      <alignment vertical="distributed"/>
    </xf>
    <xf numFmtId="3" fontId="0" fillId="0" borderId="0" xfId="0" applyNumberFormat="1" applyAlignment="1">
      <alignment vertical="distributed"/>
    </xf>
    <xf numFmtId="0" fontId="0" fillId="0" borderId="0" xfId="0" applyAlignment="1">
      <alignment vertical="distributed"/>
    </xf>
    <xf numFmtId="0" fontId="0" fillId="0" borderId="2" xfId="0" applyFont="1" applyBorder="1" applyAlignment="1">
      <alignment horizontal="center" vertical="distributed"/>
    </xf>
    <xf numFmtId="3" fontId="0" fillId="0" borderId="2" xfId="0" applyNumberFormat="1" applyFont="1" applyBorder="1" applyAlignment="1">
      <alignment horizontal="center" vertical="distributed"/>
    </xf>
    <xf numFmtId="164" fontId="0" fillId="0" borderId="2" xfId="0" applyNumberFormat="1" applyFont="1" applyBorder="1" applyAlignment="1">
      <alignment horizontal="center" vertical="distributed"/>
    </xf>
    <xf numFmtId="0" fontId="4" fillId="0" borderId="2" xfId="0" applyFont="1" applyBorder="1" applyAlignment="1">
      <alignment horizontal="left" vertical="distributed"/>
    </xf>
    <xf numFmtId="0" fontId="0" fillId="0" borderId="0" xfId="0" applyAlignment="1">
      <alignment horizontal="center" vertical="distributed"/>
    </xf>
    <xf numFmtId="0" fontId="5" fillId="0" borderId="0" xfId="0" applyFont="1" applyAlignment="1">
      <alignment horizontal="center" vertical="distributed"/>
    </xf>
    <xf numFmtId="1" fontId="5" fillId="0" borderId="0" xfId="0" applyNumberFormat="1" applyFont="1" applyAlignment="1">
      <alignment horizontal="center" vertical="distributed"/>
    </xf>
    <xf numFmtId="0" fontId="5" fillId="0" borderId="0" xfId="0" applyFont="1" applyBorder="1" applyAlignment="1">
      <alignment horizontal="center" vertical="distributed"/>
    </xf>
    <xf numFmtId="0" fontId="6" fillId="0" borderId="0" xfId="0" applyFont="1" applyBorder="1" applyAlignment="1">
      <alignment horizontal="left" vertical="distributed"/>
    </xf>
    <xf numFmtId="1" fontId="5" fillId="0" borderId="0" xfId="0" applyNumberFormat="1" applyFont="1" applyBorder="1" applyAlignment="1">
      <alignment horizontal="center" vertical="distributed"/>
    </xf>
    <xf numFmtId="0" fontId="3" fillId="0" borderId="2" xfId="0" applyFont="1" applyBorder="1"/>
    <xf numFmtId="0" fontId="3" fillId="0" borderId="2" xfId="0" applyFont="1" applyBorder="1" applyAlignment="1">
      <alignment horizontal="center"/>
    </xf>
    <xf numFmtId="1" fontId="3" fillId="0" borderId="2" xfId="0" applyNumberFormat="1" applyFont="1" applyBorder="1" applyAlignment="1">
      <alignment horizontal="center"/>
    </xf>
    <xf numFmtId="0" fontId="3" fillId="0" borderId="2" xfId="0" applyFont="1" applyBorder="1" applyAlignment="1">
      <alignment horizontal="center" vertical="distributed"/>
    </xf>
    <xf numFmtId="1" fontId="3" fillId="0" borderId="2" xfId="0" applyNumberFormat="1" applyFont="1" applyBorder="1" applyAlignment="1">
      <alignment horizontal="center" vertical="distributed"/>
    </xf>
    <xf numFmtId="1" fontId="0" fillId="0" borderId="0" xfId="0" applyNumberFormat="1" applyAlignment="1">
      <alignment horizontal="center" vertical="distributed"/>
    </xf>
    <xf numFmtId="0" fontId="2" fillId="0" borderId="2" xfId="0" applyFont="1" applyBorder="1"/>
    <xf numFmtId="0" fontId="0" fillId="0" borderId="2" xfId="0" applyBorder="1"/>
    <xf numFmtId="3" fontId="3" fillId="0" borderId="2" xfId="0" applyNumberFormat="1" applyFont="1" applyBorder="1" applyAlignment="1">
      <alignment horizontal="center"/>
    </xf>
    <xf numFmtId="3" fontId="0" fillId="0" borderId="0" xfId="0" applyNumberFormat="1" applyAlignment="1">
      <alignment horizontal="center"/>
    </xf>
    <xf numFmtId="0" fontId="0" fillId="0" borderId="0" xfId="0"/>
    <xf numFmtId="0" fontId="8" fillId="0" borderId="0" xfId="0" applyFont="1" applyAlignment="1">
      <alignment vertical="distributed"/>
    </xf>
    <xf numFmtId="0" fontId="0" fillId="0" borderId="0" xfId="0" applyAlignment="1"/>
    <xf numFmtId="0" fontId="2" fillId="0" borderId="1" xfId="0" applyFont="1" applyBorder="1"/>
    <xf numFmtId="0" fontId="0" fillId="0" borderId="1" xfId="0" applyBorder="1"/>
    <xf numFmtId="0" fontId="0" fillId="0" borderId="0" xfId="0" applyAlignment="1">
      <alignment horizontal="left"/>
    </xf>
    <xf numFmtId="0" fontId="2" fillId="0" borderId="0" xfId="0" applyFont="1"/>
    <xf numFmtId="0" fontId="3" fillId="0" borderId="7" xfId="0" applyFont="1" applyBorder="1" applyAlignment="1">
      <alignment vertical="distributed"/>
    </xf>
    <xf numFmtId="0" fontId="0" fillId="0" borderId="7" xfId="0" applyBorder="1"/>
    <xf numFmtId="0" fontId="2" fillId="0" borderId="0" xfId="0" applyFont="1" applyAlignment="1">
      <alignment vertical="distributed"/>
    </xf>
    <xf numFmtId="0" fontId="3" fillId="0" borderId="0" xfId="0" applyFont="1" applyAlignment="1">
      <alignment vertical="distributed"/>
    </xf>
    <xf numFmtId="0" fontId="0" fillId="0" borderId="0" xfId="0" applyAlignment="1">
      <alignment vertical="distributed"/>
    </xf>
    <xf numFmtId="0" fontId="2" fillId="0" borderId="1" xfId="0" applyFont="1" applyBorder="1" applyAlignment="1">
      <alignment vertical="distributed"/>
    </xf>
    <xf numFmtId="0" fontId="0" fillId="0" borderId="1" xfId="0" applyFont="1" applyBorder="1" applyAlignment="1">
      <alignment vertical="distributed"/>
    </xf>
    <xf numFmtId="0" fontId="0" fillId="0" borderId="0" xfId="0" applyFont="1" applyAlignment="1">
      <alignment vertical="distributed"/>
    </xf>
    <xf numFmtId="0" fontId="3" fillId="0" borderId="1" xfId="0" applyFont="1" applyBorder="1" applyAlignment="1">
      <alignment vertical="distributed"/>
    </xf>
    <xf numFmtId="0" fontId="3" fillId="0" borderId="3" xfId="0" applyFont="1" applyBorder="1" applyAlignment="1">
      <alignment horizontal="left" vertical="distributed"/>
    </xf>
    <xf numFmtId="0" fontId="3" fillId="0" borderId="4" xfId="0" applyFont="1" applyBorder="1" applyAlignment="1">
      <alignment horizontal="left" vertical="distributed"/>
    </xf>
    <xf numFmtId="0" fontId="3" fillId="0" borderId="5" xfId="0" applyFont="1" applyBorder="1" applyAlignment="1">
      <alignment horizontal="left" vertical="distributed"/>
    </xf>
    <xf numFmtId="0" fontId="3" fillId="0" borderId="0" xfId="0" applyFont="1" applyAlignment="1">
      <alignment vertical="distributed"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worksheet" Target="worksheets/sheet4.xml"/><Relationship Id="rId18"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3.xml"/><Relationship Id="rId17" Type="http://schemas.openxmlformats.org/officeDocument/2006/relationships/worksheet" Target="worksheets/sheet8.xml"/><Relationship Id="rId2" Type="http://schemas.openxmlformats.org/officeDocument/2006/relationships/chartsheet" Target="chartsheets/sheet1.xml"/><Relationship Id="rId16" Type="http://schemas.openxmlformats.org/officeDocument/2006/relationships/worksheet" Target="worksheets/sheet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worksheet" Target="worksheets/sheet6.xml"/><Relationship Id="rId10" Type="http://schemas.openxmlformats.org/officeDocument/2006/relationships/chartsheet" Target="chartsheets/sheet9.xml"/><Relationship Id="rId19" Type="http://schemas.openxmlformats.org/officeDocument/2006/relationships/styles" Target="styles.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1. Udvikling i antallet af ældre i Region Hovedstaden frem mod 2030</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8.9673922678873183E-2"/>
          <c:y val="0.12541723016481043"/>
          <c:w val="0.89531541674353765"/>
          <c:h val="0.69237464320933406"/>
        </c:manualLayout>
      </c:layout>
      <c:barChart>
        <c:barDir val="col"/>
        <c:grouping val="stacked"/>
        <c:varyColors val="0"/>
        <c:ser>
          <c:idx val="0"/>
          <c:order val="0"/>
          <c:tx>
            <c:strRef>
              <c:f>Data1!$A$30</c:f>
              <c:strCache>
                <c:ptCount val="1"/>
                <c:pt idx="0">
                  <c:v>65-79 år</c:v>
                </c:pt>
              </c:strCache>
            </c:strRef>
          </c:tx>
          <c:spPr>
            <a:solidFill>
              <a:schemeClr val="accent5">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Data1!$B$30:$G$30</c:f>
              <c:numCache>
                <c:formatCode>#,##0</c:formatCode>
                <c:ptCount val="6"/>
                <c:pt idx="0">
                  <c:v>244138</c:v>
                </c:pt>
                <c:pt idx="1">
                  <c:v>243000</c:v>
                </c:pt>
                <c:pt idx="2">
                  <c:v>242432</c:v>
                </c:pt>
                <c:pt idx="3">
                  <c:v>243221</c:v>
                </c:pt>
                <c:pt idx="4">
                  <c:v>246703</c:v>
                </c:pt>
                <c:pt idx="5">
                  <c:v>251730</c:v>
                </c:pt>
              </c:numCache>
            </c:numRef>
          </c:val>
          <c:extLst>
            <c:ext xmlns:c16="http://schemas.microsoft.com/office/drawing/2014/chart" uri="{C3380CC4-5D6E-409C-BE32-E72D297353CC}">
              <c16:uniqueId val="{00000000-D2EB-43A3-BF4D-1367981A1739}"/>
            </c:ext>
          </c:extLst>
        </c:ser>
        <c:ser>
          <c:idx val="1"/>
          <c:order val="1"/>
          <c:tx>
            <c:strRef>
              <c:f>Data1!$A$31</c:f>
              <c:strCache>
                <c:ptCount val="1"/>
                <c:pt idx="0">
                  <c:v>80+ år</c:v>
                </c:pt>
              </c:strCache>
            </c:strRef>
          </c:tx>
          <c:spPr>
            <a:solidFill>
              <a:schemeClr val="accent5">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a-DK"/>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Data1!$B$29:$G$29</c:f>
              <c:numCache>
                <c:formatCode>General</c:formatCode>
                <c:ptCount val="6"/>
                <c:pt idx="0">
                  <c:v>2025</c:v>
                </c:pt>
                <c:pt idx="1">
                  <c:v>2026</c:v>
                </c:pt>
                <c:pt idx="2">
                  <c:v>2027</c:v>
                </c:pt>
                <c:pt idx="3">
                  <c:v>2028</c:v>
                </c:pt>
                <c:pt idx="4">
                  <c:v>2029</c:v>
                </c:pt>
                <c:pt idx="5">
                  <c:v>2030</c:v>
                </c:pt>
              </c:numCache>
            </c:numRef>
          </c:cat>
          <c:val>
            <c:numRef>
              <c:f>Data1!$B$31:$G$31</c:f>
              <c:numCache>
                <c:formatCode>#,##0</c:formatCode>
                <c:ptCount val="6"/>
                <c:pt idx="0">
                  <c:v>93858</c:v>
                </c:pt>
                <c:pt idx="1">
                  <c:v>99359</c:v>
                </c:pt>
                <c:pt idx="2">
                  <c:v>105230</c:v>
                </c:pt>
                <c:pt idx="3">
                  <c:v>110208</c:v>
                </c:pt>
                <c:pt idx="4">
                  <c:v>113884</c:v>
                </c:pt>
                <c:pt idx="5">
                  <c:v>116306</c:v>
                </c:pt>
              </c:numCache>
            </c:numRef>
          </c:val>
          <c:extLst>
            <c:ext xmlns:c16="http://schemas.microsoft.com/office/drawing/2014/chart" uri="{C3380CC4-5D6E-409C-BE32-E72D297353CC}">
              <c16:uniqueId val="{00000001-D2EB-43A3-BF4D-1367981A1739}"/>
            </c:ext>
          </c:extLst>
        </c:ser>
        <c:dLbls>
          <c:dLblPos val="inEnd"/>
          <c:showLegendKey val="0"/>
          <c:showVal val="1"/>
          <c:showCatName val="0"/>
          <c:showSerName val="0"/>
          <c:showPercent val="0"/>
          <c:showBubbleSize val="0"/>
        </c:dLbls>
        <c:gapWidth val="150"/>
        <c:overlap val="100"/>
        <c:axId val="1624140975"/>
        <c:axId val="1624138575"/>
      </c:barChart>
      <c:catAx>
        <c:axId val="1624140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38575"/>
        <c:crosses val="autoZero"/>
        <c:auto val="1"/>
        <c:lblAlgn val="ctr"/>
        <c:lblOffset val="100"/>
        <c:noMultiLvlLbl val="0"/>
      </c:catAx>
      <c:valAx>
        <c:axId val="162413857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personer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414097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2. Antal</a:t>
            </a:r>
            <a:r>
              <a:rPr lang="da-DK" baseline="0"/>
              <a:t> 65+ årige med kontakt til sundhedsvæsenet i Region Hovedstaden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Data2a!$B$14</c:f>
              <c:strCache>
                <c:ptCount val="1"/>
                <c:pt idx="0">
                  <c:v>Region Hovedstaden</c:v>
                </c:pt>
              </c:strCache>
            </c:strRef>
          </c:tx>
          <c:spPr>
            <a:solidFill>
              <a:schemeClr val="accent5">
                <a:shade val="76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Data2a!$B$15:$B$18</c:f>
              <c:numCache>
                <c:formatCode>#,##0</c:formatCode>
                <c:ptCount val="4"/>
                <c:pt idx="0">
                  <c:v>685.83323585078267</c:v>
                </c:pt>
                <c:pt idx="1">
                  <c:v>278.72810766872732</c:v>
                </c:pt>
                <c:pt idx="2">
                  <c:v>962.93263505832465</c:v>
                </c:pt>
                <c:pt idx="3">
                  <c:v>215.25946855512862</c:v>
                </c:pt>
              </c:numCache>
            </c:numRef>
          </c:val>
          <c:extLst>
            <c:ext xmlns:c16="http://schemas.microsoft.com/office/drawing/2014/chart" uri="{C3380CC4-5D6E-409C-BE32-E72D297353CC}">
              <c16:uniqueId val="{00000000-CC96-4D8D-9B5E-6D6DA2918819}"/>
            </c:ext>
          </c:extLst>
        </c:ser>
        <c:ser>
          <c:idx val="1"/>
          <c:order val="1"/>
          <c:tx>
            <c:strRef>
              <c:f>Data2a!$C$14</c:f>
              <c:strCache>
                <c:ptCount val="1"/>
                <c:pt idx="0">
                  <c:v>Gennemsnit for hele landet</c:v>
                </c:pt>
              </c:strCache>
            </c:strRef>
          </c:tx>
          <c:spPr>
            <a:solidFill>
              <a:schemeClr val="accent5">
                <a:tint val="77000"/>
              </a:schemeClr>
            </a:solidFill>
            <a:ln>
              <a:noFill/>
            </a:ln>
            <a:effectLst/>
          </c:spPr>
          <c:invertIfNegative val="0"/>
          <c:cat>
            <c:strRef>
              <c:f>Data2a!$A$15:$A$18</c:f>
              <c:strCache>
                <c:ptCount val="4"/>
                <c:pt idx="0">
                  <c:v>Kontakt til sygehus i alt</c:v>
                </c:pt>
                <c:pt idx="1">
                  <c:v>Kontakt til kommune i alt</c:v>
                </c:pt>
                <c:pt idx="2">
                  <c:v>Kontakt til almen praksis i alt</c:v>
                </c:pt>
                <c:pt idx="3">
                  <c:v>Heraf kontakt til alle tre sektorer</c:v>
                </c:pt>
              </c:strCache>
            </c:strRef>
          </c:cat>
          <c:val>
            <c:numRef>
              <c:f>Data2a!$C$15:$C$18</c:f>
              <c:numCache>
                <c:formatCode>#,##0</c:formatCode>
                <c:ptCount val="4"/>
                <c:pt idx="0">
                  <c:v>679.96449725284094</c:v>
                </c:pt>
                <c:pt idx="1">
                  <c:v>286.36392427163338</c:v>
                </c:pt>
                <c:pt idx="2">
                  <c:v>964.56790103406217</c:v>
                </c:pt>
                <c:pt idx="3">
                  <c:v>219.17505647795207</c:v>
                </c:pt>
              </c:numCache>
            </c:numRef>
          </c:val>
          <c:extLst>
            <c:ext xmlns:c16="http://schemas.microsoft.com/office/drawing/2014/chart" uri="{C3380CC4-5D6E-409C-BE32-E72D297353CC}">
              <c16:uniqueId val="{00000001-CC96-4D8D-9B5E-6D6DA2918819}"/>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kontakt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3. Antal</a:t>
            </a:r>
            <a:r>
              <a:rPr lang="da-DK" baseline="0"/>
              <a:t> 80+ årige med kontakt til sundhedsvæsenet i Region Hovedstaden 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797149111381419E-2"/>
          <c:y val="7.7535530170337083E-2"/>
          <c:w val="0.91719568622972869"/>
          <c:h val="0.74269788149800775"/>
        </c:manualLayout>
      </c:layout>
      <c:barChart>
        <c:barDir val="col"/>
        <c:grouping val="clustered"/>
        <c:varyColors val="0"/>
        <c:ser>
          <c:idx val="0"/>
          <c:order val="0"/>
          <c:tx>
            <c:strRef>
              <c:f>Data2b!$B$14</c:f>
              <c:strCache>
                <c:ptCount val="1"/>
                <c:pt idx="0">
                  <c:v>Region Hovedstaden</c:v>
                </c:pt>
              </c:strCache>
            </c:strRef>
          </c:tx>
          <c:spPr>
            <a:solidFill>
              <a:schemeClr val="accent5">
                <a:shade val="76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Data2b!$B$15:$B$18</c:f>
              <c:numCache>
                <c:formatCode>#,##0</c:formatCode>
                <c:ptCount val="4"/>
                <c:pt idx="0">
                  <c:v>777.72633861023917</c:v>
                </c:pt>
                <c:pt idx="1">
                  <c:v>611.71834421083543</c:v>
                </c:pt>
                <c:pt idx="2">
                  <c:v>1000</c:v>
                </c:pt>
                <c:pt idx="3">
                  <c:v>454.34836611639304</c:v>
                </c:pt>
              </c:numCache>
            </c:numRef>
          </c:val>
          <c:extLst>
            <c:ext xmlns:c16="http://schemas.microsoft.com/office/drawing/2014/chart" uri="{C3380CC4-5D6E-409C-BE32-E72D297353CC}">
              <c16:uniqueId val="{00000000-E6F0-4E43-9CAE-B4C14C705863}"/>
            </c:ext>
          </c:extLst>
        </c:ser>
        <c:ser>
          <c:idx val="1"/>
          <c:order val="1"/>
          <c:tx>
            <c:strRef>
              <c:f>Data2b!$C$14</c:f>
              <c:strCache>
                <c:ptCount val="1"/>
                <c:pt idx="0">
                  <c:v>Gennemsnit for hele landet</c:v>
                </c:pt>
              </c:strCache>
            </c:strRef>
          </c:tx>
          <c:spPr>
            <a:solidFill>
              <a:schemeClr val="accent5">
                <a:tint val="77000"/>
              </a:schemeClr>
            </a:solidFill>
            <a:ln>
              <a:noFill/>
            </a:ln>
            <a:effectLst/>
          </c:spPr>
          <c:invertIfNegative val="0"/>
          <c:cat>
            <c:strRef>
              <c:f>Data2b!$A$15:$A$18</c:f>
              <c:strCache>
                <c:ptCount val="4"/>
                <c:pt idx="0">
                  <c:v>Kontakt til sygehus i alt</c:v>
                </c:pt>
                <c:pt idx="1">
                  <c:v>Kontakt til kommune i alt</c:v>
                </c:pt>
                <c:pt idx="2">
                  <c:v>Kontakt til almen praksis i alt</c:v>
                </c:pt>
                <c:pt idx="3">
                  <c:v>Heraf kontakt til alle tre sektorer</c:v>
                </c:pt>
              </c:strCache>
            </c:strRef>
          </c:cat>
          <c:val>
            <c:numRef>
              <c:f>Data2b!$C$15:$C$18</c:f>
              <c:numCache>
                <c:formatCode>#,##0</c:formatCode>
                <c:ptCount val="4"/>
                <c:pt idx="0">
                  <c:v>762.21262121960524</c:v>
                </c:pt>
                <c:pt idx="1">
                  <c:v>634.19971613822941</c:v>
                </c:pt>
                <c:pt idx="2">
                  <c:v>1000</c:v>
                </c:pt>
                <c:pt idx="3">
                  <c:v>462.01316768477591</c:v>
                </c:pt>
              </c:numCache>
            </c:numRef>
          </c:val>
          <c:extLst>
            <c:ext xmlns:c16="http://schemas.microsoft.com/office/drawing/2014/chart" uri="{C3380CC4-5D6E-409C-BE32-E72D297353CC}">
              <c16:uniqueId val="{00000001-E6F0-4E43-9CAE-B4C14C705863}"/>
            </c:ext>
          </c:extLst>
        </c:ser>
        <c:dLbls>
          <c:showLegendKey val="0"/>
          <c:showVal val="0"/>
          <c:showCatName val="0"/>
          <c:showSerName val="0"/>
          <c:showPercent val="0"/>
          <c:showBubbleSize val="0"/>
        </c:dLbls>
        <c:gapWidth val="219"/>
        <c:overlap val="-27"/>
        <c:axId val="1797982447"/>
        <c:axId val="1797984367"/>
      </c:barChart>
      <c:catAx>
        <c:axId val="179798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4367"/>
        <c:crosses val="autoZero"/>
        <c:auto val="1"/>
        <c:lblAlgn val="ctr"/>
        <c:lblOffset val="100"/>
        <c:noMultiLvlLbl val="0"/>
      </c:catAx>
      <c:valAx>
        <c:axId val="17979843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80+ årige med kontakt pr. 1.000 80+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797982447"/>
        <c:crosses val="autoZero"/>
        <c:crossBetween val="between"/>
      </c:valAx>
      <c:spPr>
        <a:noFill/>
        <a:ln>
          <a:noFill/>
        </a:ln>
        <a:effectLst/>
      </c:spPr>
    </c:plotArea>
    <c:legend>
      <c:legendPos val="t"/>
      <c:layout>
        <c:manualLayout>
          <c:xMode val="edge"/>
          <c:yMode val="edge"/>
          <c:x val="0.33435425738866525"/>
          <c:y val="9.0078349825824369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4. Antal ældre i Region Hovedstaden med  udvalgte kroniske sygdomme </a:t>
            </a:r>
            <a:r>
              <a:rPr lang="da-DK" baseline="0"/>
              <a:t>i 2024</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7812942455875158E-2"/>
          <c:y val="7.7573849821514093E-2"/>
          <c:w val="0.91717639696653563"/>
          <c:h val="0.76139424536921452"/>
        </c:manualLayout>
      </c:layout>
      <c:barChart>
        <c:barDir val="col"/>
        <c:grouping val="clustered"/>
        <c:varyColors val="0"/>
        <c:ser>
          <c:idx val="0"/>
          <c:order val="0"/>
          <c:tx>
            <c:strRef>
              <c:f>Data3!$B$13</c:f>
              <c:strCache>
                <c:ptCount val="1"/>
                <c:pt idx="0">
                  <c:v>Region Hovedstaden</c:v>
                </c:pt>
              </c:strCache>
            </c:strRef>
          </c:tx>
          <c:spPr>
            <a:solidFill>
              <a:schemeClr val="accent5">
                <a:shade val="76000"/>
              </a:schemeClr>
            </a:solidFill>
            <a:ln>
              <a:noFill/>
            </a:ln>
            <a:effectLst/>
          </c:spPr>
          <c:invertIfNegative val="0"/>
          <c:cat>
            <c:strRef>
              <c:f>Data3!$A$14:$A$16</c:f>
              <c:strCache>
                <c:ptCount val="3"/>
                <c:pt idx="0">
                  <c:v>Hjertesvigt</c:v>
                </c:pt>
                <c:pt idx="1">
                  <c:v>KOL</c:v>
                </c:pt>
                <c:pt idx="2">
                  <c:v>Type 2 - diabetes</c:v>
                </c:pt>
              </c:strCache>
            </c:strRef>
          </c:cat>
          <c:val>
            <c:numRef>
              <c:f>Data3!$B$14:$B$16</c:f>
              <c:numCache>
                <c:formatCode>0</c:formatCode>
                <c:ptCount val="3"/>
                <c:pt idx="0">
                  <c:v>43.567201470936702</c:v>
                </c:pt>
                <c:pt idx="1">
                  <c:v>90.508798924992433</c:v>
                </c:pt>
                <c:pt idx="2">
                  <c:v>132.05136280605774</c:v>
                </c:pt>
              </c:numCache>
            </c:numRef>
          </c:val>
          <c:extLst>
            <c:ext xmlns:c16="http://schemas.microsoft.com/office/drawing/2014/chart" uri="{C3380CC4-5D6E-409C-BE32-E72D297353CC}">
              <c16:uniqueId val="{00000000-7DF6-4BB8-B504-E3AA3888CC17}"/>
            </c:ext>
          </c:extLst>
        </c:ser>
        <c:ser>
          <c:idx val="1"/>
          <c:order val="1"/>
          <c:tx>
            <c:strRef>
              <c:f>Data3!$C$13</c:f>
              <c:strCache>
                <c:ptCount val="1"/>
                <c:pt idx="0">
                  <c:v>Gennemsnit for hele landet</c:v>
                </c:pt>
              </c:strCache>
            </c:strRef>
          </c:tx>
          <c:spPr>
            <a:solidFill>
              <a:schemeClr val="accent5">
                <a:tint val="77000"/>
              </a:schemeClr>
            </a:solidFill>
            <a:ln>
              <a:noFill/>
            </a:ln>
            <a:effectLst/>
          </c:spPr>
          <c:invertIfNegative val="0"/>
          <c:cat>
            <c:strRef>
              <c:f>Data3!$A$14:$A$16</c:f>
              <c:strCache>
                <c:ptCount val="3"/>
                <c:pt idx="0">
                  <c:v>Hjertesvigt</c:v>
                </c:pt>
                <c:pt idx="1">
                  <c:v>KOL</c:v>
                </c:pt>
                <c:pt idx="2">
                  <c:v>Type 2 - diabetes</c:v>
                </c:pt>
              </c:strCache>
            </c:strRef>
          </c:cat>
          <c:val>
            <c:numRef>
              <c:f>Data3!$C$14:$C$16</c:f>
              <c:numCache>
                <c:formatCode>0</c:formatCode>
                <c:ptCount val="3"/>
                <c:pt idx="0">
                  <c:v>42.429518276768761</c:v>
                </c:pt>
                <c:pt idx="1">
                  <c:v>95.45626552027116</c:v>
                </c:pt>
                <c:pt idx="2">
                  <c:v>133.39921751035769</c:v>
                </c:pt>
              </c:numCache>
            </c:numRef>
          </c:val>
          <c:extLst>
            <c:ext xmlns:c16="http://schemas.microsoft.com/office/drawing/2014/chart" uri="{C3380CC4-5D6E-409C-BE32-E72D297353CC}">
              <c16:uniqueId val="{00000001-7DF6-4BB8-B504-E3AA3888CC17}"/>
            </c:ext>
          </c:extLst>
        </c:ser>
        <c:dLbls>
          <c:showLegendKey val="0"/>
          <c:showVal val="0"/>
          <c:showCatName val="0"/>
          <c:showSerName val="0"/>
          <c:showPercent val="0"/>
          <c:showBubbleSize val="0"/>
        </c:dLbls>
        <c:gapWidth val="219"/>
        <c:overlap val="-27"/>
        <c:axId val="1629504687"/>
        <c:axId val="1629510447"/>
      </c:barChart>
      <c:catAx>
        <c:axId val="1629504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10447"/>
        <c:crosses val="autoZero"/>
        <c:auto val="1"/>
        <c:lblAlgn val="ctr"/>
        <c:lblOffset val="100"/>
        <c:noMultiLvlLbl val="0"/>
      </c:catAx>
      <c:valAx>
        <c:axId val="16295104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65+ årige med sygdom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29504687"/>
        <c:crosses val="autoZero"/>
        <c:crossBetween val="between"/>
      </c:valAx>
      <c:spPr>
        <a:noFill/>
        <a:ln>
          <a:noFill/>
        </a:ln>
        <a:effectLst/>
      </c:spPr>
    </c:plotArea>
    <c:legend>
      <c:legendPos val="t"/>
      <c:layout>
        <c:manualLayout>
          <c:xMode val="edge"/>
          <c:yMode val="edge"/>
          <c:x val="0.34379699225903348"/>
          <c:y val="0.10267188697056152"/>
          <c:w val="0.31240590803268048"/>
          <c:h val="3.529436176877264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5. Antal sygehusindlæggelser af ældre i 2023 fordelt på regioner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7210734215594198E-2"/>
          <c:y val="7.7535530170337083E-2"/>
          <c:w val="0.90778210112551583"/>
          <c:h val="0.7489692913257513"/>
        </c:manualLayout>
      </c:layout>
      <c:barChart>
        <c:barDir val="col"/>
        <c:grouping val="clustered"/>
        <c:varyColors val="0"/>
        <c:ser>
          <c:idx val="0"/>
          <c:order val="0"/>
          <c:tx>
            <c:strRef>
              <c:f>Data4!$B$25</c:f>
              <c:strCache>
                <c:ptCount val="1"/>
                <c:pt idx="0">
                  <c:v>Indlæggelser pr. 1.000</c:v>
                </c:pt>
              </c:strCache>
            </c:strRef>
          </c:tx>
          <c:spPr>
            <a:solidFill>
              <a:schemeClr val="accent5">
                <a:shade val="76000"/>
              </a:schemeClr>
            </a:solidFill>
            <a:ln>
              <a:noFill/>
            </a:ln>
            <a:effectLst/>
          </c:spPr>
          <c:invertIfNegative val="0"/>
          <c:cat>
            <c:strRef>
              <c:f>Data4!$A$26:$A$30</c:f>
              <c:strCache>
                <c:ptCount val="5"/>
                <c:pt idx="0">
                  <c:v>Region Hovedstaden</c:v>
                </c:pt>
                <c:pt idx="1">
                  <c:v>Region Sjælland</c:v>
                </c:pt>
                <c:pt idx="2">
                  <c:v>Region Syddanmark</c:v>
                </c:pt>
                <c:pt idx="3">
                  <c:v>Region Midtjylland</c:v>
                </c:pt>
                <c:pt idx="4">
                  <c:v>Region Nordjylland</c:v>
                </c:pt>
              </c:strCache>
            </c:strRef>
          </c:cat>
          <c:val>
            <c:numRef>
              <c:f>Data4!$B$26:$B$30</c:f>
              <c:numCache>
                <c:formatCode>0</c:formatCode>
                <c:ptCount val="5"/>
                <c:pt idx="0">
                  <c:v>256.58040727241774</c:v>
                </c:pt>
                <c:pt idx="1">
                  <c:v>227.58421194378224</c:v>
                </c:pt>
                <c:pt idx="2">
                  <c:v>215.72541417751802</c:v>
                </c:pt>
                <c:pt idx="3">
                  <c:v>211.85141054071647</c:v>
                </c:pt>
                <c:pt idx="4">
                  <c:v>209.19798510405582</c:v>
                </c:pt>
              </c:numCache>
            </c:numRef>
          </c:val>
          <c:extLst>
            <c:ext xmlns:c16="http://schemas.microsoft.com/office/drawing/2014/chart" uri="{C3380CC4-5D6E-409C-BE32-E72D297353CC}">
              <c16:uniqueId val="{00000000-2028-4C13-9766-99AC9B2CDC91}"/>
            </c:ext>
          </c:extLst>
        </c:ser>
        <c:dLbls>
          <c:showLegendKey val="0"/>
          <c:showVal val="0"/>
          <c:showCatName val="0"/>
          <c:showSerName val="0"/>
          <c:showPercent val="0"/>
          <c:showBubbleSize val="0"/>
        </c:dLbls>
        <c:gapWidth val="219"/>
        <c:axId val="1672843840"/>
        <c:axId val="1672847680"/>
      </c:barChart>
      <c:lineChart>
        <c:grouping val="standard"/>
        <c:varyColors val="0"/>
        <c:ser>
          <c:idx val="1"/>
          <c:order val="1"/>
          <c:tx>
            <c:strRef>
              <c:f>Data4!$C$25</c:f>
              <c:strCache>
                <c:ptCount val="1"/>
                <c:pt idx="0">
                  <c:v>Gennemsnit for hele landet</c:v>
                </c:pt>
              </c:strCache>
            </c:strRef>
          </c:tx>
          <c:spPr>
            <a:ln w="28575" cap="rnd">
              <a:solidFill>
                <a:schemeClr val="accent5">
                  <a:tint val="77000"/>
                </a:schemeClr>
              </a:solidFill>
              <a:round/>
            </a:ln>
            <a:effectLst/>
          </c:spPr>
          <c:marker>
            <c:symbol val="none"/>
          </c:marker>
          <c:cat>
            <c:strRef>
              <c:f>Data4!$A$26:$A$30</c:f>
              <c:strCache>
                <c:ptCount val="5"/>
                <c:pt idx="0">
                  <c:v>Region Hovedstaden</c:v>
                </c:pt>
                <c:pt idx="1">
                  <c:v>Region Sjælland</c:v>
                </c:pt>
                <c:pt idx="2">
                  <c:v>Region Syddanmark</c:v>
                </c:pt>
                <c:pt idx="3">
                  <c:v>Region Midtjylland</c:v>
                </c:pt>
                <c:pt idx="4">
                  <c:v>Region Nordjylland</c:v>
                </c:pt>
              </c:strCache>
            </c:strRef>
          </c:cat>
          <c:val>
            <c:numRef>
              <c:f>Data4!$C$26:$C$30</c:f>
              <c:numCache>
                <c:formatCode>0</c:formatCode>
                <c:ptCount val="5"/>
                <c:pt idx="0">
                  <c:v>230.56401025608059</c:v>
                </c:pt>
                <c:pt idx="1">
                  <c:v>230.56401025608059</c:v>
                </c:pt>
                <c:pt idx="2">
                  <c:v>230.56401025608059</c:v>
                </c:pt>
                <c:pt idx="3">
                  <c:v>230.56401025608059</c:v>
                </c:pt>
                <c:pt idx="4">
                  <c:v>230.56401025608059</c:v>
                </c:pt>
              </c:numCache>
            </c:numRef>
          </c:val>
          <c:smooth val="0"/>
          <c:extLst>
            <c:ext xmlns:c16="http://schemas.microsoft.com/office/drawing/2014/chart" uri="{C3380CC4-5D6E-409C-BE32-E72D297353CC}">
              <c16:uniqueId val="{00000001-2028-4C13-9766-99AC9B2CDC91}"/>
            </c:ext>
          </c:extLst>
        </c:ser>
        <c:dLbls>
          <c:showLegendKey val="0"/>
          <c:showVal val="0"/>
          <c:showCatName val="0"/>
          <c:showSerName val="0"/>
          <c:showPercent val="0"/>
          <c:showBubbleSize val="0"/>
        </c:dLbls>
        <c:marker val="1"/>
        <c:smooth val="0"/>
        <c:axId val="1672843840"/>
        <c:axId val="1672847680"/>
      </c:lineChart>
      <c:catAx>
        <c:axId val="1672843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7680"/>
        <c:crosses val="autoZero"/>
        <c:auto val="1"/>
        <c:lblAlgn val="ctr"/>
        <c:lblOffset val="100"/>
        <c:noMultiLvlLbl val="0"/>
      </c:catAx>
      <c:valAx>
        <c:axId val="1672847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a:t>
                </a:r>
                <a:r>
                  <a:rPr lang="da-DK"/>
                  <a:t>ndlæggelser af 65+ årige</a:t>
                </a:r>
                <a:r>
                  <a:rPr lang="da-DK" baseline="0"/>
                  <a:t> pr. 1.000 65+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2843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a:t>
            </a:r>
            <a:r>
              <a:rPr lang="da-DK" baseline="0"/>
              <a:t> 6. Antal sygehusindlæggelser af ældre i Region Hovedstaden i 2023 fordelt på diagnoser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7.098958232063618E-2"/>
          <c:y val="7.7535530170337083E-2"/>
          <c:w val="0.91400325302047392"/>
          <c:h val="0.55414210158729216"/>
        </c:manualLayout>
      </c:layout>
      <c:barChart>
        <c:barDir val="col"/>
        <c:grouping val="clustered"/>
        <c:varyColors val="0"/>
        <c:ser>
          <c:idx val="0"/>
          <c:order val="0"/>
          <c:tx>
            <c:strRef>
              <c:f>Data4!$B$33</c:f>
              <c:strCache>
                <c:ptCount val="1"/>
                <c:pt idx="0">
                  <c:v>Region Hovedstaden</c:v>
                </c:pt>
              </c:strCache>
            </c:strRef>
          </c:tx>
          <c:spPr>
            <a:solidFill>
              <a:schemeClr val="accent5">
                <a:shade val="76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Data4!$B$34:$B$44</c:f>
              <c:numCache>
                <c:formatCode>0</c:formatCode>
                <c:ptCount val="11"/>
                <c:pt idx="0">
                  <c:v>5.4998172420978557</c:v>
                </c:pt>
                <c:pt idx="1">
                  <c:v>4.3896056870159903</c:v>
                </c:pt>
                <c:pt idx="2">
                  <c:v>2.3399843545571621</c:v>
                </c:pt>
                <c:pt idx="3">
                  <c:v>14.654792527080621</c:v>
                </c:pt>
                <c:pt idx="4">
                  <c:v>5.8414207975076602</c:v>
                </c:pt>
                <c:pt idx="5">
                  <c:v>9.6844607958679649</c:v>
                </c:pt>
                <c:pt idx="6">
                  <c:v>4.2358840870815788</c:v>
                </c:pt>
                <c:pt idx="7">
                  <c:v>1.5542961771146113</c:v>
                </c:pt>
                <c:pt idx="8">
                  <c:v>14.774353771474054</c:v>
                </c:pt>
                <c:pt idx="9">
                  <c:v>0.56364586642617776</c:v>
                </c:pt>
                <c:pt idx="10">
                  <c:v>16.294489593047686</c:v>
                </c:pt>
              </c:numCache>
            </c:numRef>
          </c:val>
          <c:extLst>
            <c:ext xmlns:c16="http://schemas.microsoft.com/office/drawing/2014/chart" uri="{C3380CC4-5D6E-409C-BE32-E72D297353CC}">
              <c16:uniqueId val="{00000000-28F5-4993-B55E-A148CD8B50F0}"/>
            </c:ext>
          </c:extLst>
        </c:ser>
        <c:ser>
          <c:idx val="1"/>
          <c:order val="1"/>
          <c:tx>
            <c:strRef>
              <c:f>Data4!$C$33</c:f>
              <c:strCache>
                <c:ptCount val="1"/>
                <c:pt idx="0">
                  <c:v>Gennemsnit for hele landet</c:v>
                </c:pt>
              </c:strCache>
            </c:strRef>
          </c:tx>
          <c:spPr>
            <a:solidFill>
              <a:schemeClr val="accent5">
                <a:tint val="77000"/>
              </a:schemeClr>
            </a:solidFill>
            <a:ln>
              <a:noFill/>
            </a:ln>
            <a:effectLst/>
          </c:spPr>
          <c:invertIfNegative val="0"/>
          <c:cat>
            <c:strRef>
              <c:f>Data4!$A$34:$A$44</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Data4!$C$34:$C$44</c:f>
              <c:numCache>
                <c:formatCode>0</c:formatCode>
                <c:ptCount val="11"/>
                <c:pt idx="0">
                  <c:v>4.3550213396045638</c:v>
                </c:pt>
                <c:pt idx="1">
                  <c:v>3.6508051229876557</c:v>
                </c:pt>
                <c:pt idx="2">
                  <c:v>1.6354495030642671</c:v>
                </c:pt>
                <c:pt idx="3">
                  <c:v>11.262826464445419</c:v>
                </c:pt>
                <c:pt idx="4">
                  <c:v>3.5627780959105424</c:v>
                </c:pt>
                <c:pt idx="5">
                  <c:v>7.0884921804201948</c:v>
                </c:pt>
                <c:pt idx="6">
                  <c:v>4.0909402583732231</c:v>
                </c:pt>
                <c:pt idx="7">
                  <c:v>0.94049928929758131</c:v>
                </c:pt>
                <c:pt idx="8">
                  <c:v>11.550072552802318</c:v>
                </c:pt>
                <c:pt idx="9">
                  <c:v>0.47256614536134633</c:v>
                </c:pt>
                <c:pt idx="10">
                  <c:v>14.80707255465552</c:v>
                </c:pt>
              </c:numCache>
            </c:numRef>
          </c:val>
          <c:extLst>
            <c:ext xmlns:c16="http://schemas.microsoft.com/office/drawing/2014/chart" uri="{C3380CC4-5D6E-409C-BE32-E72D297353CC}">
              <c16:uniqueId val="{00000001-28F5-4993-B55E-A148CD8B50F0}"/>
            </c:ext>
          </c:extLst>
        </c:ser>
        <c:dLbls>
          <c:showLegendKey val="0"/>
          <c:showVal val="0"/>
          <c:showCatName val="0"/>
          <c:showSerName val="0"/>
          <c:showPercent val="0"/>
          <c:showBubbleSize val="0"/>
        </c:dLbls>
        <c:gapWidth val="219"/>
        <c:overlap val="-27"/>
        <c:axId val="1481091360"/>
        <c:axId val="1677374400"/>
      </c:barChart>
      <c:catAx>
        <c:axId val="1481091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677374400"/>
        <c:crosses val="autoZero"/>
        <c:auto val="1"/>
        <c:lblAlgn val="ctr"/>
        <c:lblOffset val="100"/>
        <c:noMultiLvlLbl val="0"/>
      </c:catAx>
      <c:valAx>
        <c:axId val="1677374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indlæggelser af 67+ årige pr. 1.000 67+ årige borgere</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481091360"/>
        <c:crosses val="autoZero"/>
        <c:crossBetween val="between"/>
      </c:valAx>
      <c:spPr>
        <a:noFill/>
        <a:ln>
          <a:noFill/>
        </a:ln>
        <a:effectLst/>
      </c:spPr>
    </c:plotArea>
    <c:legend>
      <c:legendPos val="t"/>
      <c:layout>
        <c:manualLayout>
          <c:xMode val="edge"/>
          <c:yMode val="edge"/>
          <c:x val="0.33019049430936265"/>
          <c:y val="8.5897409940661931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7. Andel genindlæggelser blandt ældre</a:t>
            </a:r>
            <a:r>
              <a:rPr lang="da-DK" baseline="0"/>
              <a:t> i 2023 fordelt på regioner</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76360258092381983"/>
        </c:manualLayout>
      </c:layout>
      <c:barChart>
        <c:barDir val="col"/>
        <c:grouping val="clustered"/>
        <c:varyColors val="0"/>
        <c:ser>
          <c:idx val="0"/>
          <c:order val="0"/>
          <c:tx>
            <c:strRef>
              <c:f>Data5!$B$26</c:f>
              <c:strCache>
                <c:ptCount val="1"/>
                <c:pt idx="0">
                  <c:v>Andel genindlæggelser</c:v>
                </c:pt>
              </c:strCache>
            </c:strRef>
          </c:tx>
          <c:spPr>
            <a:solidFill>
              <a:schemeClr val="accent5">
                <a:shade val="76000"/>
              </a:schemeClr>
            </a:solidFill>
            <a:ln>
              <a:noFill/>
            </a:ln>
            <a:effectLst/>
          </c:spPr>
          <c:invertIfNegative val="0"/>
          <c:cat>
            <c:strRef>
              <c:f>Data5!$A$27:$A$31</c:f>
              <c:strCache>
                <c:ptCount val="5"/>
                <c:pt idx="0">
                  <c:v>Region Hovedstaden</c:v>
                </c:pt>
                <c:pt idx="1">
                  <c:v>Region Sjælland</c:v>
                </c:pt>
                <c:pt idx="2">
                  <c:v>Region Syddanmark</c:v>
                </c:pt>
                <c:pt idx="3">
                  <c:v>Region Midtjylland</c:v>
                </c:pt>
                <c:pt idx="4">
                  <c:v>Region Nordjylland</c:v>
                </c:pt>
              </c:strCache>
            </c:strRef>
          </c:cat>
          <c:val>
            <c:numRef>
              <c:f>Data5!$B$27:$B$31</c:f>
              <c:numCache>
                <c:formatCode>0</c:formatCode>
                <c:ptCount val="5"/>
                <c:pt idx="0">
                  <c:v>13.84600803250915</c:v>
                </c:pt>
                <c:pt idx="1">
                  <c:v>16.24737026647966</c:v>
                </c:pt>
                <c:pt idx="2">
                  <c:v>14.639564404062</c:v>
                </c:pt>
                <c:pt idx="3">
                  <c:v>14.53320834635281</c:v>
                </c:pt>
                <c:pt idx="4">
                  <c:v>13.86043533930858</c:v>
                </c:pt>
              </c:numCache>
            </c:numRef>
          </c:val>
          <c:extLst>
            <c:ext xmlns:c16="http://schemas.microsoft.com/office/drawing/2014/chart" uri="{C3380CC4-5D6E-409C-BE32-E72D297353CC}">
              <c16:uniqueId val="{00000000-16CB-45B6-92A9-0034B10C80FA}"/>
            </c:ext>
          </c:extLst>
        </c:ser>
        <c:dLbls>
          <c:showLegendKey val="0"/>
          <c:showVal val="0"/>
          <c:showCatName val="0"/>
          <c:showSerName val="0"/>
          <c:showPercent val="0"/>
          <c:showBubbleSize val="0"/>
        </c:dLbls>
        <c:gapWidth val="219"/>
        <c:axId val="1898147408"/>
        <c:axId val="1898152208"/>
      </c:barChart>
      <c:lineChart>
        <c:grouping val="standard"/>
        <c:varyColors val="0"/>
        <c:ser>
          <c:idx val="1"/>
          <c:order val="1"/>
          <c:tx>
            <c:strRef>
              <c:f>Data5!$C$26</c:f>
              <c:strCache>
                <c:ptCount val="1"/>
                <c:pt idx="0">
                  <c:v>Gennemsnit for hele landet</c:v>
                </c:pt>
              </c:strCache>
            </c:strRef>
          </c:tx>
          <c:spPr>
            <a:ln w="28575" cap="rnd">
              <a:solidFill>
                <a:schemeClr val="accent5">
                  <a:tint val="77000"/>
                </a:schemeClr>
              </a:solidFill>
              <a:round/>
            </a:ln>
            <a:effectLst/>
          </c:spPr>
          <c:marker>
            <c:symbol val="none"/>
          </c:marker>
          <c:cat>
            <c:strRef>
              <c:f>Data5!$A$27:$A$31</c:f>
              <c:strCache>
                <c:ptCount val="5"/>
                <c:pt idx="0">
                  <c:v>Region Hovedstaden</c:v>
                </c:pt>
                <c:pt idx="1">
                  <c:v>Region Sjælland</c:v>
                </c:pt>
                <c:pt idx="2">
                  <c:v>Region Syddanmark</c:v>
                </c:pt>
                <c:pt idx="3">
                  <c:v>Region Midtjylland</c:v>
                </c:pt>
                <c:pt idx="4">
                  <c:v>Region Nordjylland</c:v>
                </c:pt>
              </c:strCache>
            </c:strRef>
          </c:cat>
          <c:val>
            <c:numRef>
              <c:f>Data5!$C$27:$C$31</c:f>
              <c:numCache>
                <c:formatCode>0</c:formatCode>
                <c:ptCount val="5"/>
                <c:pt idx="0">
                  <c:v>14.417158176943699</c:v>
                </c:pt>
                <c:pt idx="1">
                  <c:v>14.417158176943699</c:v>
                </c:pt>
                <c:pt idx="2">
                  <c:v>14.417158176943699</c:v>
                </c:pt>
                <c:pt idx="3">
                  <c:v>14.417158176943699</c:v>
                </c:pt>
                <c:pt idx="4">
                  <c:v>14.417158176943699</c:v>
                </c:pt>
              </c:numCache>
            </c:numRef>
          </c:val>
          <c:smooth val="0"/>
          <c:extLst>
            <c:ext xmlns:c16="http://schemas.microsoft.com/office/drawing/2014/chart" uri="{C3380CC4-5D6E-409C-BE32-E72D297353CC}">
              <c16:uniqueId val="{00000001-16CB-45B6-92A9-0034B10C80FA}"/>
            </c:ext>
          </c:extLst>
        </c:ser>
        <c:dLbls>
          <c:showLegendKey val="0"/>
          <c:showVal val="0"/>
          <c:showCatName val="0"/>
          <c:showSerName val="0"/>
          <c:showPercent val="0"/>
          <c:showBubbleSize val="0"/>
        </c:dLbls>
        <c:marker val="1"/>
        <c:smooth val="0"/>
        <c:axId val="1898147408"/>
        <c:axId val="1898152208"/>
      </c:lineChart>
      <c:catAx>
        <c:axId val="1898147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52208"/>
        <c:crosses val="autoZero"/>
        <c:auto val="1"/>
        <c:lblAlgn val="ctr"/>
        <c:lblOffset val="100"/>
        <c:noMultiLvlLbl val="0"/>
      </c:catAx>
      <c:valAx>
        <c:axId val="189815220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65+ årige i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898147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8. Andel genindlæggelser blandt ældre i Region Hovedstaden i 2023 fordelt på diagnoser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15759972164234E-2"/>
          <c:y val="7.7535530170337083E-2"/>
          <c:w val="0.92341683812468667"/>
          <c:h val="0.58340868078342911"/>
        </c:manualLayout>
      </c:layout>
      <c:barChart>
        <c:barDir val="col"/>
        <c:grouping val="clustered"/>
        <c:varyColors val="0"/>
        <c:ser>
          <c:idx val="0"/>
          <c:order val="0"/>
          <c:tx>
            <c:strRef>
              <c:f>Data5!$B$34</c:f>
              <c:strCache>
                <c:ptCount val="1"/>
                <c:pt idx="0">
                  <c:v>Region Hovedstaden</c:v>
                </c:pt>
              </c:strCache>
            </c:strRef>
          </c:tx>
          <c:spPr>
            <a:solidFill>
              <a:schemeClr val="accent5">
                <a:shade val="76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Data5!$B$35:$B$45</c:f>
              <c:numCache>
                <c:formatCode>0</c:formatCode>
                <c:ptCount val="11"/>
                <c:pt idx="0">
                  <c:v>10.5</c:v>
                </c:pt>
                <c:pt idx="1">
                  <c:v>18.899999999999999</c:v>
                </c:pt>
                <c:pt idx="2">
                  <c:v>19.100000000000001</c:v>
                </c:pt>
                <c:pt idx="3">
                  <c:v>17.7</c:v>
                </c:pt>
                <c:pt idx="4">
                  <c:v>18</c:v>
                </c:pt>
                <c:pt idx="5">
                  <c:v>25</c:v>
                </c:pt>
                <c:pt idx="6">
                  <c:v>12.7</c:v>
                </c:pt>
                <c:pt idx="7">
                  <c:v>16.5</c:v>
                </c:pt>
                <c:pt idx="8">
                  <c:v>9.9</c:v>
                </c:pt>
                <c:pt idx="9">
                  <c:v>12.6</c:v>
                </c:pt>
                <c:pt idx="10">
                  <c:v>7</c:v>
                </c:pt>
              </c:numCache>
            </c:numRef>
          </c:val>
          <c:extLst>
            <c:ext xmlns:c16="http://schemas.microsoft.com/office/drawing/2014/chart" uri="{C3380CC4-5D6E-409C-BE32-E72D297353CC}">
              <c16:uniqueId val="{00000000-9B33-4D24-8F29-719BCA0F2D33}"/>
            </c:ext>
          </c:extLst>
        </c:ser>
        <c:ser>
          <c:idx val="1"/>
          <c:order val="1"/>
          <c:tx>
            <c:strRef>
              <c:f>Data5!$C$34</c:f>
              <c:strCache>
                <c:ptCount val="1"/>
                <c:pt idx="0">
                  <c:v>Gennemsnit for hele landet</c:v>
                </c:pt>
              </c:strCache>
            </c:strRef>
          </c:tx>
          <c:spPr>
            <a:solidFill>
              <a:schemeClr val="accent5">
                <a:tint val="77000"/>
              </a:schemeClr>
            </a:solidFill>
            <a:ln>
              <a:noFill/>
            </a:ln>
            <a:effectLst/>
          </c:spPr>
          <c:invertIfNegative val="0"/>
          <c:cat>
            <c:strRef>
              <c:f>Data5!$A$35:$A$45</c:f>
              <c:strCache>
                <c:ptCount val="11"/>
                <c:pt idx="0">
                  <c:v>Slagtilfælde (apopleksi)</c:v>
                </c:pt>
                <c:pt idx="1">
                  <c:v>Væskemangel (dehydratio)</c:v>
                </c:pt>
                <c:pt idx="2">
                  <c:v>Forstoppelse (obstipation)</c:v>
                </c:pt>
                <c:pt idx="3">
                  <c:v>Lungebetændelse</c:v>
                </c:pt>
                <c:pt idx="4">
                  <c:v>Blærebetændelse</c:v>
                </c:pt>
                <c:pt idx="5">
                  <c:v>KOL (astma/bronkitis)</c:v>
                </c:pt>
                <c:pt idx="6">
                  <c:v>Hjertesvigt</c:v>
                </c:pt>
                <c:pt idx="7">
                  <c:v>Tarminfektion (gastroenterit)</c:v>
                </c:pt>
                <c:pt idx="8">
                  <c:v>Knoglebrud</c:v>
                </c:pt>
                <c:pt idx="9">
                  <c:v>Blodmangel (ernæring)</c:v>
                </c:pt>
                <c:pt idx="10">
                  <c:v>Gigt</c:v>
                </c:pt>
              </c:strCache>
            </c:strRef>
          </c:cat>
          <c:val>
            <c:numRef>
              <c:f>Data5!$C$35:$C$45</c:f>
              <c:numCache>
                <c:formatCode>0</c:formatCode>
                <c:ptCount val="11"/>
                <c:pt idx="0">
                  <c:v>9.6</c:v>
                </c:pt>
                <c:pt idx="1">
                  <c:v>19.600000000000001</c:v>
                </c:pt>
                <c:pt idx="2">
                  <c:v>18.600000000000001</c:v>
                </c:pt>
                <c:pt idx="3">
                  <c:v>17.899999999999999</c:v>
                </c:pt>
                <c:pt idx="4">
                  <c:v>19</c:v>
                </c:pt>
                <c:pt idx="5">
                  <c:v>24.1</c:v>
                </c:pt>
                <c:pt idx="6">
                  <c:v>13.3</c:v>
                </c:pt>
                <c:pt idx="7">
                  <c:v>15.4</c:v>
                </c:pt>
                <c:pt idx="8">
                  <c:v>9.1999999999999993</c:v>
                </c:pt>
                <c:pt idx="9">
                  <c:v>17.7</c:v>
                </c:pt>
                <c:pt idx="10">
                  <c:v>6</c:v>
                </c:pt>
              </c:numCache>
            </c:numRef>
          </c:val>
          <c:extLst>
            <c:ext xmlns:c16="http://schemas.microsoft.com/office/drawing/2014/chart" uri="{C3380CC4-5D6E-409C-BE32-E72D297353CC}">
              <c16:uniqueId val="{00000001-9B33-4D24-8F29-719BCA0F2D33}"/>
            </c:ext>
          </c:extLst>
        </c:ser>
        <c:dLbls>
          <c:showLegendKey val="0"/>
          <c:showVal val="0"/>
          <c:showCatName val="0"/>
          <c:showSerName val="0"/>
          <c:showPercent val="0"/>
          <c:showBubbleSize val="0"/>
        </c:dLbls>
        <c:gapWidth val="219"/>
        <c:overlap val="-27"/>
        <c:axId val="1171920399"/>
        <c:axId val="1171917999"/>
      </c:barChart>
      <c:catAx>
        <c:axId val="1171920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17999"/>
        <c:crosses val="autoZero"/>
        <c:auto val="1"/>
        <c:lblAlgn val="ctr"/>
        <c:lblOffset val="100"/>
        <c:noMultiLvlLbl val="0"/>
      </c:catAx>
      <c:valAx>
        <c:axId val="1171917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baseline="0"/>
                  <a:t>Genindlæggelser af 67+ årige som procent af primærindlæggelser</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171920399"/>
        <c:crosses val="autoZero"/>
        <c:crossBetween val="between"/>
      </c:valAx>
      <c:spPr>
        <a:noFill/>
        <a:ln>
          <a:noFill/>
        </a:ln>
        <a:effectLst/>
      </c:spPr>
    </c:plotArea>
    <c:legend>
      <c:legendPos val="t"/>
      <c:layout>
        <c:manualLayout>
          <c:xMode val="edge"/>
          <c:yMode val="edge"/>
          <c:x val="0.34383337127198987"/>
          <c:y val="8.7987879883243136E-2"/>
          <c:w val="0.31233315003179218"/>
          <c:h val="3.52769271869566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a-DK"/>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a-DK"/>
              <a:t>Figur 9. Antal</a:t>
            </a:r>
            <a:r>
              <a:rPr lang="da-DK" baseline="0"/>
              <a:t> forebyggelige sygehusophold blandt 65+ årige hjemmehjælpsmodtagere i 2023 </a:t>
            </a:r>
          </a:p>
          <a:p>
            <a:pPr>
              <a:defRPr/>
            </a:pPr>
            <a:r>
              <a:rPr lang="da-DK" baseline="0"/>
              <a:t>fordelt på kommuner </a:t>
            </a:r>
            <a:endParaRPr lang="da-DK"/>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a-DK"/>
        </a:p>
      </c:txPr>
    </c:title>
    <c:autoTitleDeleted val="0"/>
    <c:plotArea>
      <c:layout>
        <c:manualLayout>
          <c:layoutTarget val="inner"/>
          <c:xMode val="edge"/>
          <c:yMode val="edge"/>
          <c:x val="6.4788841029008087E-2"/>
          <c:y val="8.7992993629314509E-2"/>
          <c:w val="0.92020399431210198"/>
          <c:h val="0.62281652017361777"/>
        </c:manualLayout>
      </c:layout>
      <c:barChart>
        <c:barDir val="col"/>
        <c:grouping val="clustered"/>
        <c:varyColors val="0"/>
        <c:ser>
          <c:idx val="0"/>
          <c:order val="0"/>
          <c:tx>
            <c:strRef>
              <c:f>Data6!$B$112</c:f>
              <c:strCache>
                <c:ptCount val="1"/>
                <c:pt idx="0">
                  <c:v>Antal pr. 1.000</c:v>
                </c:pt>
              </c:strCache>
            </c:strRef>
          </c:tx>
          <c:spPr>
            <a:solidFill>
              <a:schemeClr val="accent5">
                <a:shade val="76000"/>
              </a:schemeClr>
            </a:solidFill>
            <a:ln>
              <a:noFill/>
            </a:ln>
            <a:effectLst/>
          </c:spPr>
          <c:invertIfNegative val="0"/>
          <c:cat>
            <c:strRef>
              <c:f>Data6!$A$113:$A$141</c:f>
              <c:strCache>
                <c:ptCount val="29"/>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Lyngby-Taarbæk</c:v>
                </c:pt>
                <c:pt idx="25">
                  <c:v>Rudersdal</c:v>
                </c:pt>
                <c:pt idx="26">
                  <c:v>Rødovre</c:v>
                </c:pt>
                <c:pt idx="27">
                  <c:v>Tårnby</c:v>
                </c:pt>
                <c:pt idx="28">
                  <c:v>Vallensbæk</c:v>
                </c:pt>
              </c:strCache>
            </c:strRef>
          </c:cat>
          <c:val>
            <c:numRef>
              <c:f>Data6!$B$113:$B$141</c:f>
              <c:numCache>
                <c:formatCode>#,##0</c:formatCode>
                <c:ptCount val="29"/>
                <c:pt idx="0">
                  <c:v>243.0703624733475</c:v>
                </c:pt>
                <c:pt idx="1">
                  <c:v>178.57142857142861</c:v>
                </c:pt>
                <c:pt idx="2">
                  <c:v>227.7227722772277</c:v>
                </c:pt>
                <c:pt idx="3">
                  <c:v>176.19603267211201</c:v>
                </c:pt>
                <c:pt idx="4">
                  <c:v>223.07692307692309</c:v>
                </c:pt>
                <c:pt idx="5">
                  <c:v>200.6269592476489</c:v>
                </c:pt>
                <c:pt idx="6">
                  <c:v>213.61058601134221</c:v>
                </c:pt>
                <c:pt idx="7">
                  <c:v>188.0239520958084</c:v>
                </c:pt>
                <c:pt idx="8">
                  <c:v>165.41786743515851</c:v>
                </c:pt>
                <c:pt idx="9">
                  <c:v>192.9480901077375</c:v>
                </c:pt>
                <c:pt idx="10">
                  <c:v>198.32735961768219</c:v>
                </c:pt>
                <c:pt idx="11">
                  <c:v>195.0321987120515</c:v>
                </c:pt>
                <c:pt idx="12">
                  <c:v>217.59259259259261</c:v>
                </c:pt>
                <c:pt idx="13">
                  <c:v>146.72686230248311</c:v>
                </c:pt>
                <c:pt idx="14">
                  <c:v>161.14790286975719</c:v>
                </c:pt>
                <c:pt idx="15">
                  <c:v>184.17266187050359</c:v>
                </c:pt>
                <c:pt idx="16">
                  <c:v>188.1977671451356</c:v>
                </c:pt>
                <c:pt idx="17">
                  <c:v>167.96875</c:v>
                </c:pt>
                <c:pt idx="18">
                  <c:v>224.42244224422441</c:v>
                </c:pt>
                <c:pt idx="19">
                  <c:v>250.62656641604011</c:v>
                </c:pt>
                <c:pt idx="20">
                  <c:v>151.97132616487451</c:v>
                </c:pt>
                <c:pt idx="21">
                  <c:v>228.4644194756554</c:v>
                </c:pt>
                <c:pt idx="22">
                  <c:v>141.9558359621451</c:v>
                </c:pt>
                <c:pt idx="23">
                  <c:v>149.3936614694793</c:v>
                </c:pt>
                <c:pt idx="24">
                  <c:v>0</c:v>
                </c:pt>
                <c:pt idx="25">
                  <c:v>230.16650342801179</c:v>
                </c:pt>
                <c:pt idx="26">
                  <c:v>209.7428958051421</c:v>
                </c:pt>
                <c:pt idx="27">
                  <c:v>202.24719101123591</c:v>
                </c:pt>
                <c:pt idx="28">
                  <c:v>189.39393939393941</c:v>
                </c:pt>
              </c:numCache>
            </c:numRef>
          </c:val>
          <c:extLst>
            <c:ext xmlns:c16="http://schemas.microsoft.com/office/drawing/2014/chart" uri="{C3380CC4-5D6E-409C-BE32-E72D297353CC}">
              <c16:uniqueId val="{00000000-F132-4EB8-A799-178B60A56D3E}"/>
            </c:ext>
          </c:extLst>
        </c:ser>
        <c:dLbls>
          <c:showLegendKey val="0"/>
          <c:showVal val="0"/>
          <c:showCatName val="0"/>
          <c:showSerName val="0"/>
          <c:showPercent val="0"/>
          <c:showBubbleSize val="0"/>
        </c:dLbls>
        <c:gapWidth val="219"/>
        <c:axId val="1077396207"/>
        <c:axId val="1077398607"/>
      </c:barChart>
      <c:lineChart>
        <c:grouping val="standard"/>
        <c:varyColors val="0"/>
        <c:ser>
          <c:idx val="1"/>
          <c:order val="1"/>
          <c:tx>
            <c:strRef>
              <c:f>Data6!$C$112</c:f>
              <c:strCache>
                <c:ptCount val="1"/>
                <c:pt idx="0">
                  <c:v>Gennemsnit for hele landet</c:v>
                </c:pt>
              </c:strCache>
            </c:strRef>
          </c:tx>
          <c:spPr>
            <a:ln w="28575" cap="rnd">
              <a:solidFill>
                <a:schemeClr val="accent5">
                  <a:tint val="77000"/>
                </a:schemeClr>
              </a:solidFill>
              <a:round/>
            </a:ln>
            <a:effectLst/>
          </c:spPr>
          <c:marker>
            <c:symbol val="none"/>
          </c:marker>
          <c:cat>
            <c:strRef>
              <c:f>Data6!$A$113:$A$141</c:f>
              <c:strCache>
                <c:ptCount val="29"/>
                <c:pt idx="0">
                  <c:v>Albertslund</c:v>
                </c:pt>
                <c:pt idx="1">
                  <c:v>Allerød</c:v>
                </c:pt>
                <c:pt idx="2">
                  <c:v>Ballerup</c:v>
                </c:pt>
                <c:pt idx="3">
                  <c:v>Bornholm</c:v>
                </c:pt>
                <c:pt idx="4">
                  <c:v>Brøndby</c:v>
                </c:pt>
                <c:pt idx="5">
                  <c:v>Dragør</c:v>
                </c:pt>
                <c:pt idx="6">
                  <c:v>Egedal</c:v>
                </c:pt>
                <c:pt idx="7">
                  <c:v>Fredensborg</c:v>
                </c:pt>
                <c:pt idx="8">
                  <c:v>Frederiksberg</c:v>
                </c:pt>
                <c:pt idx="9">
                  <c:v>Frederikssund</c:v>
                </c:pt>
                <c:pt idx="10">
                  <c:v>Furesø</c:v>
                </c:pt>
                <c:pt idx="11">
                  <c:v>Gentofte</c:v>
                </c:pt>
                <c:pt idx="12">
                  <c:v>Gladsaxe</c:v>
                </c:pt>
                <c:pt idx="13">
                  <c:v>Glostrup</c:v>
                </c:pt>
                <c:pt idx="14">
                  <c:v>Gribskov</c:v>
                </c:pt>
                <c:pt idx="15">
                  <c:v>Halsnæs</c:v>
                </c:pt>
                <c:pt idx="16">
                  <c:v>Helsingør</c:v>
                </c:pt>
                <c:pt idx="17">
                  <c:v>Herlev</c:v>
                </c:pt>
                <c:pt idx="18">
                  <c:v>Hillerød</c:v>
                </c:pt>
                <c:pt idx="19">
                  <c:v>Hvidovre</c:v>
                </c:pt>
                <c:pt idx="20">
                  <c:v>Høje-Taastrup</c:v>
                </c:pt>
                <c:pt idx="21">
                  <c:v>Hørsholm</c:v>
                </c:pt>
                <c:pt idx="22">
                  <c:v>Ishøj</c:v>
                </c:pt>
                <c:pt idx="23">
                  <c:v>København</c:v>
                </c:pt>
                <c:pt idx="24">
                  <c:v>Lyngby-Taarbæk</c:v>
                </c:pt>
                <c:pt idx="25">
                  <c:v>Rudersdal</c:v>
                </c:pt>
                <c:pt idx="26">
                  <c:v>Rødovre</c:v>
                </c:pt>
                <c:pt idx="27">
                  <c:v>Tårnby</c:v>
                </c:pt>
                <c:pt idx="28">
                  <c:v>Vallensbæk</c:v>
                </c:pt>
              </c:strCache>
            </c:strRef>
          </c:cat>
          <c:val>
            <c:numRef>
              <c:f>Data6!$C$113:$C$141</c:f>
              <c:numCache>
                <c:formatCode>#,##0</c:formatCode>
                <c:ptCount val="29"/>
                <c:pt idx="0">
                  <c:v>163.81376403163929</c:v>
                </c:pt>
                <c:pt idx="1">
                  <c:v>163.81376403163929</c:v>
                </c:pt>
                <c:pt idx="2">
                  <c:v>163.81376403163929</c:v>
                </c:pt>
                <c:pt idx="3">
                  <c:v>163.81376403163929</c:v>
                </c:pt>
                <c:pt idx="4">
                  <c:v>163.81376403163929</c:v>
                </c:pt>
                <c:pt idx="5">
                  <c:v>163.81376403163929</c:v>
                </c:pt>
                <c:pt idx="6">
                  <c:v>163.81376403163929</c:v>
                </c:pt>
                <c:pt idx="7">
                  <c:v>163.81376403163929</c:v>
                </c:pt>
                <c:pt idx="8">
                  <c:v>163.81376403163929</c:v>
                </c:pt>
                <c:pt idx="9">
                  <c:v>163.81376403163929</c:v>
                </c:pt>
                <c:pt idx="10">
                  <c:v>163.81376403163929</c:v>
                </c:pt>
                <c:pt idx="11">
                  <c:v>163.81376403163929</c:v>
                </c:pt>
                <c:pt idx="12">
                  <c:v>163.81376403163929</c:v>
                </c:pt>
                <c:pt idx="13">
                  <c:v>163.81376403163929</c:v>
                </c:pt>
                <c:pt idx="14">
                  <c:v>163.81376403163929</c:v>
                </c:pt>
                <c:pt idx="15">
                  <c:v>163.81376403163929</c:v>
                </c:pt>
                <c:pt idx="16">
                  <c:v>163.81376403163929</c:v>
                </c:pt>
                <c:pt idx="17">
                  <c:v>163.81376403163929</c:v>
                </c:pt>
                <c:pt idx="18">
                  <c:v>163.81376403163929</c:v>
                </c:pt>
                <c:pt idx="19">
                  <c:v>163.81376403163929</c:v>
                </c:pt>
                <c:pt idx="20">
                  <c:v>163.81376403163929</c:v>
                </c:pt>
                <c:pt idx="21">
                  <c:v>163.81376403163929</c:v>
                </c:pt>
                <c:pt idx="22">
                  <c:v>163.81376403163929</c:v>
                </c:pt>
                <c:pt idx="23">
                  <c:v>163.81376403163929</c:v>
                </c:pt>
                <c:pt idx="24">
                  <c:v>163.81376403163929</c:v>
                </c:pt>
                <c:pt idx="25">
                  <c:v>163.81376403163929</c:v>
                </c:pt>
                <c:pt idx="26">
                  <c:v>163.81376403163929</c:v>
                </c:pt>
                <c:pt idx="27">
                  <c:v>163.81376403163929</c:v>
                </c:pt>
                <c:pt idx="28">
                  <c:v>163.81376403163929</c:v>
                </c:pt>
              </c:numCache>
            </c:numRef>
          </c:val>
          <c:smooth val="0"/>
          <c:extLst>
            <c:ext xmlns:c16="http://schemas.microsoft.com/office/drawing/2014/chart" uri="{C3380CC4-5D6E-409C-BE32-E72D297353CC}">
              <c16:uniqueId val="{00000001-F132-4EB8-A799-178B60A56D3E}"/>
            </c:ext>
          </c:extLst>
        </c:ser>
        <c:dLbls>
          <c:showLegendKey val="0"/>
          <c:showVal val="0"/>
          <c:showCatName val="0"/>
          <c:showSerName val="0"/>
          <c:showPercent val="0"/>
          <c:showBubbleSize val="0"/>
        </c:dLbls>
        <c:marker val="1"/>
        <c:smooth val="0"/>
        <c:axId val="1077396207"/>
        <c:axId val="1077398607"/>
      </c:lineChart>
      <c:catAx>
        <c:axId val="10773962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8607"/>
        <c:crosses val="autoZero"/>
        <c:auto val="1"/>
        <c:lblAlgn val="ctr"/>
        <c:lblOffset val="100"/>
        <c:noMultiLvlLbl val="0"/>
      </c:catAx>
      <c:valAx>
        <c:axId val="107739860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a-DK"/>
                  <a:t>Antal</a:t>
                </a:r>
                <a:r>
                  <a:rPr lang="da-DK" baseline="0"/>
                  <a:t> forebyggelige sygehusophold pr. 1.000</a:t>
                </a:r>
                <a:endParaRPr lang="da-DK"/>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a-DK"/>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077396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withinLinear" id="18">
  <a:schemeClr val="accent5"/>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 id="18">
  <a:schemeClr val="accent5"/>
</cs:colorStyle>
</file>

<file path=xl/charts/colors8.xml><?xml version="1.0" encoding="utf-8"?>
<cs:colorStyle xmlns:cs="http://schemas.microsoft.com/office/drawing/2012/chartStyle" xmlns:a="http://schemas.openxmlformats.org/drawingml/2006/main" meth="withinLinear" id="18">
  <a:schemeClr val="accent5"/>
</cs:colorStyle>
</file>

<file path=xl/charts/colors9.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63D43AA-DB6F-4DD7-A14C-86387EBC248A}">
  <sheetPr/>
  <sheetViews>
    <sheetView zoomScale="11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A9ECD12-D65B-4833-8600-B2CAFEB0DDA7}">
  <sheetPr/>
  <sheetViews>
    <sheetView zoomScale="11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1ABFB21-9D70-4F90-87EA-AE8F3A79B130}">
  <sheetPr/>
  <sheetViews>
    <sheetView zoomScale="11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EAF9F8-A0AC-41FB-ADEA-6197622D8DA1}">
  <sheetPr/>
  <sheetViews>
    <sheetView zoomScale="11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435D252-7E8E-4056-AA8C-64ED07B55811}">
  <sheetPr/>
  <sheetViews>
    <sheetView zoomScale="119"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3A19D0-F890-4EC1-83BC-6B4DF319F6A0}">
  <sheetPr/>
  <sheetViews>
    <sheetView zoomScale="119"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0BBD4BC-E111-438B-84ED-BB3187F2B393}">
  <sheetPr/>
  <sheetViews>
    <sheetView zoomScale="119"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4865CD-8FF4-4DEC-96C7-26352B027C4F}">
  <sheetPr/>
  <sheetViews>
    <sheetView zoomScale="119"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D3B0CC9-7E7B-4F90-A520-573C4466D07E}">
  <sheetPr/>
  <sheetViews>
    <sheetView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https://www.aeldresagen.dk/-/media/aeldresagen-dk/04-om-aeldre-sagen/identity/autosignatur/aeldresagen-logo-127x22" TargetMode="External"/><Relationship Id="rId1" Type="http://schemas.openxmlformats.org/officeDocument/2006/relationships/hyperlink" Target="https://aeldresagen.dk/" TargetMode="Externa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120650</xdr:rowOff>
    </xdr:from>
    <xdr:to>
      <xdr:col>0</xdr:col>
      <xdr:colOff>1276350</xdr:colOff>
      <xdr:row>0</xdr:row>
      <xdr:rowOff>330200</xdr:rowOff>
    </xdr:to>
    <xdr:pic>
      <xdr:nvPicPr>
        <xdr:cNvPr id="2" name="Billede 1">
          <a:hlinkClick xmlns:r="http://schemas.openxmlformats.org/officeDocument/2006/relationships" r:id="rId1"/>
          <a:extLst>
            <a:ext uri="{FF2B5EF4-FFF2-40B4-BE49-F238E27FC236}">
              <a16:creationId xmlns:a16="http://schemas.microsoft.com/office/drawing/2014/main" id="{F5BB7F23-9D50-40FE-BCB4-528DDF007892}"/>
            </a:ext>
          </a:extLst>
        </xdr:cNvPr>
        <xdr:cNvPicPr>
          <a:picLocks noChangeAspect="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63500" y="120650"/>
          <a:ext cx="1212850" cy="2095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83B0D977-4D43-E005-31C9-63AAD19EC5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0.72313</cdr:x>
      <cdr:y>0.20817</cdr:y>
    </cdr:from>
    <cdr:to>
      <cdr:x>0.92519</cdr:x>
      <cdr:y>0.24111</cdr:y>
    </cdr:to>
    <cdr:sp macro="" textlink="">
      <cdr:nvSpPr>
        <cdr:cNvPr id="2" name="Tekstfelt 1">
          <a:extLst xmlns:a="http://schemas.openxmlformats.org/drawingml/2006/main">
            <a:ext uri="{FF2B5EF4-FFF2-40B4-BE49-F238E27FC236}">
              <a16:creationId xmlns:a16="http://schemas.microsoft.com/office/drawing/2014/main" id="{36C70784-52EE-C075-0E5D-AD69529462C2}"/>
            </a:ext>
          </a:extLst>
        </cdr:cNvPr>
        <cdr:cNvSpPr txBox="1"/>
      </cdr:nvSpPr>
      <cdr:spPr>
        <a:xfrm xmlns:a="http://schemas.openxmlformats.org/drawingml/2006/main">
          <a:off x="6731534" y="1264664"/>
          <a:ext cx="1880987" cy="2001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0.05073</cdr:x>
      <cdr:y>0.88933</cdr:y>
    </cdr:from>
    <cdr:to>
      <cdr:x>0.80052</cdr:x>
      <cdr:y>0.96706</cdr:y>
    </cdr:to>
    <cdr:sp macro="" textlink="">
      <cdr:nvSpPr>
        <cdr:cNvPr id="3" name="Tekstfelt 2">
          <a:extLst xmlns:a="http://schemas.openxmlformats.org/drawingml/2006/main">
            <a:ext uri="{FF2B5EF4-FFF2-40B4-BE49-F238E27FC236}">
              <a16:creationId xmlns:a16="http://schemas.microsoft.com/office/drawing/2014/main" id="{8AD88E58-FC78-4E39-B10D-78CFC4600A3F}"/>
            </a:ext>
          </a:extLst>
        </cdr:cNvPr>
        <cdr:cNvSpPr txBox="1"/>
      </cdr:nvSpPr>
      <cdr:spPr>
        <a:xfrm xmlns:a="http://schemas.openxmlformats.org/drawingml/2006/main">
          <a:off x="472248" y="5402836"/>
          <a:ext cx="6979664" cy="4722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baseline="0"/>
            <a:t>I</a:t>
          </a:r>
          <a:r>
            <a:rPr lang="da-DK" sz="1100"/>
            <a:t>ndlæggelser er defineret </a:t>
          </a:r>
          <a:r>
            <a:rPr lang="da-DK" sz="1100" baseline="0"/>
            <a:t>et sygehusophold med en varighed på ≥ 12 timer. Indlæggelser i psykiatrien er ikke medtaget.</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11E00EF5-9C14-D020-67EC-85ED96FB514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0.04987</cdr:x>
      <cdr:y>0.89196</cdr:y>
    </cdr:from>
    <cdr:to>
      <cdr:x>0.87446</cdr:x>
      <cdr:y>0.97233</cdr:y>
    </cdr:to>
    <cdr:sp macro="" textlink="">
      <cdr:nvSpPr>
        <cdr:cNvPr id="2" name="Tekstfelt 1">
          <a:extLst xmlns:a="http://schemas.openxmlformats.org/drawingml/2006/main">
            <a:ext uri="{FF2B5EF4-FFF2-40B4-BE49-F238E27FC236}">
              <a16:creationId xmlns:a16="http://schemas.microsoft.com/office/drawing/2014/main" id="{5A8F6E61-034B-0AAF-84FA-5F1AB78379E6}"/>
            </a:ext>
          </a:extLst>
        </cdr:cNvPr>
        <cdr:cNvSpPr txBox="1"/>
      </cdr:nvSpPr>
      <cdr:spPr>
        <a:xfrm xmlns:a="http://schemas.openxmlformats.org/drawingml/2006/main">
          <a:off x="464244" y="5418845"/>
          <a:ext cx="7676029" cy="488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effectLst/>
              <a:latin typeface="+mn-lt"/>
              <a:ea typeface="+mn-ea"/>
              <a:cs typeface="+mn-cs"/>
            </a:rPr>
            <a:t>Indlæggelser er defineret </a:t>
          </a:r>
          <a:r>
            <a:rPr lang="da-DK" sz="1100" baseline="0">
              <a:effectLst/>
              <a:latin typeface="+mn-lt"/>
              <a:ea typeface="+mn-ea"/>
              <a:cs typeface="+mn-cs"/>
            </a:rPr>
            <a:t>et sygehusophold med en varighed på ≥ 12 timer.</a:t>
          </a:r>
          <a:endParaRPr lang="da-DK">
            <a:effectLst/>
          </a:endParaRPr>
        </a:p>
        <a:p xmlns:a="http://schemas.openxmlformats.org/drawingml/2006/main">
          <a:r>
            <a:rPr lang="da-DK" sz="1100" baseline="0">
              <a:effectLst/>
              <a:latin typeface="+mn-lt"/>
              <a:ea typeface="+mn-ea"/>
              <a:cs typeface="+mn-cs"/>
            </a:rPr>
            <a:t>Kilde: Udtræk fra statistikbanken.dk (AED19A og FOLK1AM).</a:t>
          </a:r>
          <a:endParaRPr lang="da-DK">
            <a:effectLst/>
          </a:endParaRPr>
        </a:p>
        <a:p xmlns:a="http://schemas.openxmlformats.org/drawingml/2006/main">
          <a:endParaRPr lang="da-DK"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01765B02-0C18-E8F0-68E1-BD0884401B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0.72343</cdr:x>
      <cdr:y>0.19018</cdr:y>
    </cdr:from>
    <cdr:to>
      <cdr:x>0.92549</cdr:x>
      <cdr:y>0.22312</cdr:y>
    </cdr:to>
    <cdr:sp macro="" textlink="">
      <cdr:nvSpPr>
        <cdr:cNvPr id="3" name="Tekstfelt 1">
          <a:extLst xmlns:a="http://schemas.openxmlformats.org/drawingml/2006/main">
            <a:ext uri="{FF2B5EF4-FFF2-40B4-BE49-F238E27FC236}">
              <a16:creationId xmlns:a16="http://schemas.microsoft.com/office/drawing/2014/main" id="{A7AA25C2-6399-3397-6879-7DE5C308D6CE}"/>
            </a:ext>
          </a:extLst>
        </cdr:cNvPr>
        <cdr:cNvSpPr txBox="1"/>
      </cdr:nvSpPr>
      <cdr:spPr>
        <a:xfrm xmlns:a="http://schemas.openxmlformats.org/drawingml/2006/main">
          <a:off x="6734309" y="1155380"/>
          <a:ext cx="1880987" cy="2001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Gennemsnit</a:t>
          </a:r>
          <a:r>
            <a:rPr lang="da-DK" sz="1100" baseline="0"/>
            <a:t> for hele landet</a:t>
          </a:r>
          <a:endParaRPr lang="da-DK" sz="1100"/>
        </a:p>
      </cdr:txBody>
    </cdr:sp>
  </cdr:relSizeAnchor>
  <cdr:relSizeAnchor xmlns:cdr="http://schemas.openxmlformats.org/drawingml/2006/chartDrawing">
    <cdr:from>
      <cdr:x>0.03211</cdr:x>
      <cdr:y>0.89505</cdr:y>
    </cdr:from>
    <cdr:to>
      <cdr:x>0.91659</cdr:x>
      <cdr:y>0.97279</cdr:y>
    </cdr:to>
    <cdr:sp macro="" textlink="">
      <cdr:nvSpPr>
        <cdr:cNvPr id="4" name="Tekstfelt 1">
          <a:extLst xmlns:a="http://schemas.openxmlformats.org/drawingml/2006/main">
            <a:ext uri="{FF2B5EF4-FFF2-40B4-BE49-F238E27FC236}">
              <a16:creationId xmlns:a16="http://schemas.microsoft.com/office/drawing/2014/main" id="{A92F676B-B7CF-8C5D-5191-0EACD6783E0A}"/>
            </a:ext>
          </a:extLst>
        </cdr:cNvPr>
        <cdr:cNvSpPr txBox="1"/>
      </cdr:nvSpPr>
      <cdr:spPr>
        <a:xfrm xmlns:a="http://schemas.openxmlformats.org/drawingml/2006/main">
          <a:off x="298931" y="5437628"/>
          <a:ext cx="8233548" cy="4722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Indlæggelser</a:t>
          </a:r>
          <a:r>
            <a:rPr lang="da-DK" sz="1100" baseline="0"/>
            <a:t> i psykiatrien er ikke medtaget.</a:t>
          </a:r>
          <a:r>
            <a:rPr lang="da-DK" sz="1100"/>
            <a:t> </a:t>
          </a:r>
        </a:p>
        <a:p xmlns:a="http://schemas.openxmlformats.org/drawingml/2006/main">
          <a:r>
            <a:rPr lang="da-DK" sz="1100" baseline="0"/>
            <a:t>Kilde: Udtræk fra esundhed.dk (genindlæggelser i somatik og psykiatri) og statistikbanken.dk (FOLK1AM).</a:t>
          </a:r>
          <a:endParaRPr lang="da-DK"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FB26B842-B6B3-4F69-1741-2BD73C6E009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0.03813</cdr:x>
      <cdr:y>0.89901</cdr:y>
    </cdr:from>
    <cdr:to>
      <cdr:x>0.92185</cdr:x>
      <cdr:y>0.97675</cdr:y>
    </cdr:to>
    <cdr:sp macro="" textlink="">
      <cdr:nvSpPr>
        <cdr:cNvPr id="2" name="Tekstfelt 1">
          <a:extLst xmlns:a="http://schemas.openxmlformats.org/drawingml/2006/main">
            <a:ext uri="{FF2B5EF4-FFF2-40B4-BE49-F238E27FC236}">
              <a16:creationId xmlns:a16="http://schemas.microsoft.com/office/drawing/2014/main" id="{23D93091-95B7-5B93-1A1E-FCB63D9F6AAD}"/>
            </a:ext>
          </a:extLst>
        </cdr:cNvPr>
        <cdr:cNvSpPr txBox="1"/>
      </cdr:nvSpPr>
      <cdr:spPr>
        <a:xfrm xmlns:a="http://schemas.openxmlformats.org/drawingml/2006/main">
          <a:off x="354959" y="5461640"/>
          <a:ext cx="8226444" cy="47228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a:t>Genindlæggelser er defineret som akutte indlæggelser inden for 30 dage efter primærindlæggelsen. </a:t>
          </a:r>
        </a:p>
        <a:p xmlns:a="http://schemas.openxmlformats.org/drawingml/2006/main">
          <a:r>
            <a:rPr lang="da-DK" sz="1100" baseline="0"/>
            <a:t>Kilde: Udtræk fra statistikbanken.dk (AED20A og FOLK1AM).</a:t>
          </a:r>
          <a:endParaRPr lang="da-DK"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6B220DA-0203-1F32-9D90-57F9CA4C4EF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0.74664</cdr:x>
      <cdr:y>0.32852</cdr:y>
    </cdr:from>
    <cdr:to>
      <cdr:x>0.89252</cdr:x>
      <cdr:y>0.36146</cdr:y>
    </cdr:to>
    <cdr:sp macro="" textlink="">
      <cdr:nvSpPr>
        <cdr:cNvPr id="3" name="Tekstfelt 1">
          <a:extLst xmlns:a="http://schemas.openxmlformats.org/drawingml/2006/main">
            <a:ext uri="{FF2B5EF4-FFF2-40B4-BE49-F238E27FC236}">
              <a16:creationId xmlns:a16="http://schemas.microsoft.com/office/drawing/2014/main" id="{5E1212EE-BFEF-FA7A-A171-3FEB9C809301}"/>
            </a:ext>
          </a:extLst>
        </cdr:cNvPr>
        <cdr:cNvSpPr txBox="1"/>
      </cdr:nvSpPr>
      <cdr:spPr>
        <a:xfrm xmlns:a="http://schemas.openxmlformats.org/drawingml/2006/main">
          <a:off x="6944405" y="1995833"/>
          <a:ext cx="1356813" cy="20011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000"/>
            <a:t>Gns.</a:t>
          </a:r>
          <a:r>
            <a:rPr lang="da-DK" sz="1000" baseline="0"/>
            <a:t> for hele landet</a:t>
          </a:r>
          <a:endParaRPr lang="da-DK" sz="1000"/>
        </a:p>
      </cdr:txBody>
    </cdr:sp>
  </cdr:relSizeAnchor>
  <cdr:relSizeAnchor xmlns:cdr="http://schemas.openxmlformats.org/drawingml/2006/chartDrawing">
    <cdr:from>
      <cdr:x>0.73861</cdr:x>
      <cdr:y>0.09618</cdr:y>
    </cdr:from>
    <cdr:to>
      <cdr:x>0.9871</cdr:x>
      <cdr:y>0.13834</cdr:y>
    </cdr:to>
    <cdr:sp macro="" textlink="">
      <cdr:nvSpPr>
        <cdr:cNvPr id="4" name="Tekstfelt 3">
          <a:extLst xmlns:a="http://schemas.openxmlformats.org/drawingml/2006/main">
            <a:ext uri="{FF2B5EF4-FFF2-40B4-BE49-F238E27FC236}">
              <a16:creationId xmlns:a16="http://schemas.microsoft.com/office/drawing/2014/main" id="{5695974E-5682-1D2F-F5F0-3945166DC5D8}"/>
            </a:ext>
          </a:extLst>
        </cdr:cNvPr>
        <cdr:cNvSpPr txBox="1"/>
      </cdr:nvSpPr>
      <cdr:spPr>
        <a:xfrm xmlns:a="http://schemas.openxmlformats.org/drawingml/2006/main">
          <a:off x="6875609" y="584307"/>
          <a:ext cx="2313215" cy="2561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a-DK" sz="1100"/>
            <a:t>OBS. Ingen data for Lyngby-Taarbæk</a:t>
          </a:r>
        </a:p>
      </cdr:txBody>
    </cdr:sp>
  </cdr:relSizeAnchor>
  <cdr:relSizeAnchor xmlns:cdr="http://schemas.openxmlformats.org/drawingml/2006/chartDrawing">
    <cdr:from>
      <cdr:x>0.02781</cdr:x>
      <cdr:y>0.85027</cdr:y>
    </cdr:from>
    <cdr:to>
      <cdr:x>0.98021</cdr:x>
      <cdr:y>1</cdr:y>
    </cdr:to>
    <cdr:sp macro="" textlink="">
      <cdr:nvSpPr>
        <cdr:cNvPr id="5" name="Tekstfelt 1">
          <a:extLst xmlns:a="http://schemas.openxmlformats.org/drawingml/2006/main">
            <a:ext uri="{FF2B5EF4-FFF2-40B4-BE49-F238E27FC236}">
              <a16:creationId xmlns:a16="http://schemas.microsoft.com/office/drawing/2014/main" id="{720134D8-8E82-FB59-7607-FE58899E750F}"/>
            </a:ext>
          </a:extLst>
        </cdr:cNvPr>
        <cdr:cNvSpPr txBox="1"/>
      </cdr:nvSpPr>
      <cdr:spPr>
        <a:xfrm xmlns:a="http://schemas.openxmlformats.org/drawingml/2006/main">
          <a:off x="258668" y="5165550"/>
          <a:ext cx="8858160" cy="909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da-DK" sz="1100">
              <a:effectLst/>
              <a:latin typeface="+mn-lt"/>
              <a:ea typeface="+mn-ea"/>
              <a:cs typeface="+mn-cs"/>
            </a:rPr>
            <a:t>Forebyggelige sygehusophold er er en betegnelse for sygehusophold forårsaget af en række specifikke diagnoser, som vurderes i et vist omfang at kunne forebygges. Indikatoren beregnes som antal forebyggelige sygehusophold blandt 65+ årige, som har været visiteret til personlig pleje før sygehusopholdet, divideret med antallet af 65+ årige, som har været visiteret til hjemmehjælp i kommunen ganget med 1.000. </a:t>
          </a:r>
          <a:endParaRPr lang="da-DK">
            <a:effectLst/>
          </a:endParaRPr>
        </a:p>
        <a:p xmlns:a="http://schemas.openxmlformats.org/drawingml/2006/main">
          <a:r>
            <a:rPr lang="da-DK" sz="1100" baseline="0"/>
            <a:t>Kilde: Udtræk fra  esundhed.dk (kvalitetsindikator for forebyggelige sygehusophold blandt hjemmehjælpsmodtagere på 65 år og derover).</a:t>
          </a:r>
          <a:endParaRPr lang="da-DK" sz="1100"/>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32E5888C-E237-F330-987C-19F993C1987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0.05032</cdr:x>
      <cdr:y>0.91523</cdr:y>
    </cdr:from>
    <cdr:to>
      <cdr:x>1</cdr:x>
      <cdr:y>0.96282</cdr:y>
    </cdr:to>
    <cdr:sp macro="" textlink="">
      <cdr:nvSpPr>
        <cdr:cNvPr id="2" name="Tekstfelt 1">
          <a:extLst xmlns:a="http://schemas.openxmlformats.org/drawingml/2006/main">
            <a:ext uri="{FF2B5EF4-FFF2-40B4-BE49-F238E27FC236}">
              <a16:creationId xmlns:a16="http://schemas.microsoft.com/office/drawing/2014/main" id="{E75146E9-9E67-17B5-FBBF-D29026AF1840}"/>
            </a:ext>
          </a:extLst>
        </cdr:cNvPr>
        <cdr:cNvSpPr txBox="1"/>
      </cdr:nvSpPr>
      <cdr:spPr>
        <a:xfrm xmlns:a="http://schemas.openxmlformats.org/drawingml/2006/main">
          <a:off x="468347" y="5557441"/>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statistikbanken.dk (FRLD124).</a:t>
          </a:r>
          <a:endParaRPr lang="da-DK" sz="1100"/>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150A0E1-10C3-6914-794C-16C5142ABB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26FD737E-2AAB-1604-46F3-299E88988C1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0.03813</cdr:x>
      <cdr:y>0.88583</cdr:y>
    </cdr:from>
    <cdr:to>
      <cdr:x>0.98882</cdr:x>
      <cdr:y>0.98551</cdr:y>
    </cdr:to>
    <cdr:sp macro="" textlink="">
      <cdr:nvSpPr>
        <cdr:cNvPr id="2" name="Tekstfelt 1">
          <a:extLst xmlns:a="http://schemas.openxmlformats.org/drawingml/2006/main">
            <a:ext uri="{FF2B5EF4-FFF2-40B4-BE49-F238E27FC236}">
              <a16:creationId xmlns:a16="http://schemas.microsoft.com/office/drawing/2014/main" id="{1815F025-46BD-C47B-1D14-484D03E35EC6}"/>
            </a:ext>
          </a:extLst>
        </cdr:cNvPr>
        <cdr:cNvSpPr txBox="1"/>
      </cdr:nvSpPr>
      <cdr:spPr>
        <a:xfrm xmlns:a="http://schemas.openxmlformats.org/drawingml/2006/main">
          <a:off x="354958" y="5381597"/>
          <a:ext cx="8849873" cy="6055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Kontakt til sygehus omfatter både ambulante kontakter og indlæggelser. Kontakt til kommune omfatter kommunale indsatser i form af hjemmesygepleje, rehabilitering, genoptræning, vedligeholdelsestræning og/eller hjemmehjælp.</a:t>
          </a:r>
        </a:p>
        <a:p xmlns:a="http://schemas.openxmlformats.org/drawingml/2006/main">
          <a:r>
            <a:rPr lang="da-DK" sz="1100" baseline="0"/>
            <a:t>Kilde: esundhed.dk (sundhed på tværs) og statistikbanken.dk (FOLK1AM).</a:t>
          </a:r>
          <a:endParaRPr lang="da-DK" sz="1100"/>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0882" cy="6075189"/>
    <xdr:graphicFrame macro="">
      <xdr:nvGraphicFramePr>
        <xdr:cNvPr id="2" name="Diagram 1">
          <a:extLst>
            <a:ext uri="{FF2B5EF4-FFF2-40B4-BE49-F238E27FC236}">
              <a16:creationId xmlns:a16="http://schemas.microsoft.com/office/drawing/2014/main" id="{971A3B7E-0AF7-DF01-46ED-890B0FBFB1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0.03531</cdr:x>
      <cdr:y>0.93627</cdr:y>
    </cdr:from>
    <cdr:to>
      <cdr:x>0.98499</cdr:x>
      <cdr:y>0.98386</cdr:y>
    </cdr:to>
    <cdr:sp macro="" textlink="">
      <cdr:nvSpPr>
        <cdr:cNvPr id="2" name="Tekstfelt 1">
          <a:extLst xmlns:a="http://schemas.openxmlformats.org/drawingml/2006/main">
            <a:ext uri="{FF2B5EF4-FFF2-40B4-BE49-F238E27FC236}">
              <a16:creationId xmlns:a16="http://schemas.microsoft.com/office/drawing/2014/main" id="{D688132D-EA29-29C0-AD2B-A6634686C1C0}"/>
            </a:ext>
          </a:extLst>
        </cdr:cNvPr>
        <cdr:cNvSpPr txBox="1"/>
      </cdr:nvSpPr>
      <cdr:spPr>
        <a:xfrm xmlns:a="http://schemas.openxmlformats.org/drawingml/2006/main">
          <a:off x="328612" y="5685233"/>
          <a:ext cx="8838372" cy="2889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a-DK" sz="1100" baseline="0"/>
            <a:t>Kilde: esundhed.dk (RUKS) og statistikbanken.dk (FOLK1AM).</a:t>
          </a:r>
          <a:endParaRPr lang="da-DK" sz="1100"/>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D48F6-1396-43FB-9536-0816D47E3765}">
  <dimension ref="A1:A19"/>
  <sheetViews>
    <sheetView tabSelected="1" workbookViewId="0">
      <selection activeCell="A3" sqref="A3"/>
    </sheetView>
  </sheetViews>
  <sheetFormatPr defaultRowHeight="15.75" x14ac:dyDescent="0.25"/>
  <cols>
    <col min="1" max="1" width="64.19921875" style="24" customWidth="1"/>
  </cols>
  <sheetData>
    <row r="1" spans="1:1" ht="34.5" customHeight="1" x14ac:dyDescent="0.25">
      <c r="A1" s="45"/>
    </row>
    <row r="2" spans="1:1" ht="22.5" x14ac:dyDescent="0.25">
      <c r="A2" s="46" t="s">
        <v>169</v>
      </c>
    </row>
    <row r="3" spans="1:1" x14ac:dyDescent="0.25">
      <c r="A3" s="12" t="s">
        <v>181</v>
      </c>
    </row>
    <row r="5" spans="1:1" ht="67.5" customHeight="1" x14ac:dyDescent="0.25">
      <c r="A5" s="24" t="s">
        <v>174</v>
      </c>
    </row>
    <row r="6" spans="1:1" s="45" customFormat="1" ht="15.95" customHeight="1" x14ac:dyDescent="0.25">
      <c r="A6" s="24"/>
    </row>
    <row r="7" spans="1:1" x14ac:dyDescent="0.25">
      <c r="A7" s="24" t="s">
        <v>171</v>
      </c>
    </row>
    <row r="8" spans="1:1" x14ac:dyDescent="0.25">
      <c r="A8" s="24" t="s">
        <v>172</v>
      </c>
    </row>
    <row r="9" spans="1:1" x14ac:dyDescent="0.25">
      <c r="A9" s="24" t="s">
        <v>173</v>
      </c>
    </row>
    <row r="10" spans="1:1" x14ac:dyDescent="0.25">
      <c r="A10" s="24" t="s">
        <v>175</v>
      </c>
    </row>
    <row r="11" spans="1:1" x14ac:dyDescent="0.25">
      <c r="A11" s="24" t="s">
        <v>176</v>
      </c>
    </row>
    <row r="12" spans="1:1" x14ac:dyDescent="0.25">
      <c r="A12" s="24" t="s">
        <v>177</v>
      </c>
    </row>
    <row r="13" spans="1:1" x14ac:dyDescent="0.25">
      <c r="A13" s="24" t="s">
        <v>178</v>
      </c>
    </row>
    <row r="14" spans="1:1" s="45" customFormat="1" x14ac:dyDescent="0.25">
      <c r="A14" s="24" t="s">
        <v>179</v>
      </c>
    </row>
    <row r="15" spans="1:1" ht="31.5" x14ac:dyDescent="0.25">
      <c r="A15" s="24" t="s">
        <v>180</v>
      </c>
    </row>
    <row r="16" spans="1:1" s="45" customFormat="1" x14ac:dyDescent="0.25">
      <c r="A16" s="24"/>
    </row>
    <row r="17" spans="1:1" ht="36" customHeight="1" x14ac:dyDescent="0.25">
      <c r="A17" s="24" t="s">
        <v>182</v>
      </c>
    </row>
    <row r="18" spans="1:1" s="45" customFormat="1" ht="15.95" customHeight="1" x14ac:dyDescent="0.25">
      <c r="A18" s="24"/>
    </row>
    <row r="19" spans="1:1" ht="63" x14ac:dyDescent="0.25">
      <c r="A19" s="24" t="s">
        <v>170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D888-78CE-451D-9054-CACF23F50299}">
  <dimension ref="A1:G31"/>
  <sheetViews>
    <sheetView workbookViewId="0">
      <selection activeCell="B15" sqref="B15"/>
    </sheetView>
  </sheetViews>
  <sheetFormatPr defaultRowHeight="15.75" x14ac:dyDescent="0.25"/>
  <cols>
    <col min="1" max="1" width="16.19921875" customWidth="1"/>
    <col min="2" max="6" width="16.19921875" style="2" customWidth="1"/>
    <col min="7" max="7" width="16.19921875" customWidth="1"/>
    <col min="8" max="8" width="12.296875" customWidth="1"/>
  </cols>
  <sheetData>
    <row r="1" spans="1:7" x14ac:dyDescent="0.25">
      <c r="A1" s="51" t="s">
        <v>160</v>
      </c>
      <c r="B1" s="51"/>
      <c r="C1" s="51"/>
      <c r="D1" s="51"/>
      <c r="E1" s="51"/>
      <c r="F1" s="51"/>
    </row>
    <row r="2" spans="1:7" x14ac:dyDescent="0.25">
      <c r="A2" s="35"/>
      <c r="B2" s="36">
        <v>2025</v>
      </c>
      <c r="C2" s="36">
        <v>2026</v>
      </c>
      <c r="D2" s="36">
        <v>2027</v>
      </c>
      <c r="E2" s="36">
        <v>2028</v>
      </c>
      <c r="F2" s="36">
        <v>2029</v>
      </c>
      <c r="G2" s="36">
        <v>2030</v>
      </c>
    </row>
    <row r="3" spans="1:7" x14ac:dyDescent="0.25">
      <c r="A3" s="41" t="s">
        <v>2</v>
      </c>
      <c r="B3" s="36"/>
      <c r="C3" s="36"/>
      <c r="D3" s="36"/>
      <c r="E3" s="36"/>
      <c r="F3" s="36"/>
      <c r="G3" s="42"/>
    </row>
    <row r="4" spans="1:7" x14ac:dyDescent="0.25">
      <c r="A4" s="35" t="s">
        <v>161</v>
      </c>
      <c r="B4" s="43">
        <v>337996</v>
      </c>
      <c r="C4" s="43">
        <v>342359</v>
      </c>
      <c r="D4" s="43">
        <v>347662</v>
      </c>
      <c r="E4" s="43">
        <v>353429</v>
      </c>
      <c r="F4" s="43">
        <v>360587</v>
      </c>
      <c r="G4" s="43">
        <v>368036</v>
      </c>
    </row>
    <row r="5" spans="1:7" x14ac:dyDescent="0.25">
      <c r="A5" s="35" t="s">
        <v>162</v>
      </c>
      <c r="B5" s="43">
        <v>244138</v>
      </c>
      <c r="C5" s="43">
        <v>243000</v>
      </c>
      <c r="D5" s="43">
        <v>242432</v>
      </c>
      <c r="E5" s="43">
        <v>243221</v>
      </c>
      <c r="F5" s="43">
        <v>246703</v>
      </c>
      <c r="G5" s="43">
        <v>251730</v>
      </c>
    </row>
    <row r="6" spans="1:7" x14ac:dyDescent="0.25">
      <c r="A6" s="35" t="s">
        <v>163</v>
      </c>
      <c r="B6" s="43">
        <v>93858</v>
      </c>
      <c r="C6" s="43">
        <v>99359</v>
      </c>
      <c r="D6" s="43">
        <v>105230</v>
      </c>
      <c r="E6" s="43">
        <v>110208</v>
      </c>
      <c r="F6" s="43">
        <v>113884</v>
      </c>
      <c r="G6" s="43">
        <v>116306</v>
      </c>
    </row>
    <row r="7" spans="1:7" x14ac:dyDescent="0.25">
      <c r="A7" s="41" t="s">
        <v>11</v>
      </c>
      <c r="B7" s="36"/>
      <c r="C7" s="36"/>
      <c r="D7" s="36"/>
      <c r="E7" s="36"/>
      <c r="F7" s="36"/>
      <c r="G7" s="42"/>
    </row>
    <row r="8" spans="1:7" x14ac:dyDescent="0.25">
      <c r="A8" s="35" t="s">
        <v>161</v>
      </c>
      <c r="B8" s="43">
        <v>206272</v>
      </c>
      <c r="C8" s="43">
        <v>208641</v>
      </c>
      <c r="D8" s="43">
        <v>211671</v>
      </c>
      <c r="E8" s="43">
        <v>214764</v>
      </c>
      <c r="F8" s="43">
        <v>218556</v>
      </c>
      <c r="G8" s="43">
        <v>222600</v>
      </c>
    </row>
    <row r="9" spans="1:7" x14ac:dyDescent="0.25">
      <c r="A9" s="35" t="s">
        <v>162</v>
      </c>
      <c r="B9" s="43">
        <v>150989</v>
      </c>
      <c r="C9" s="43">
        <v>149762</v>
      </c>
      <c r="D9" s="43">
        <v>148826</v>
      </c>
      <c r="E9" s="43">
        <v>148571</v>
      </c>
      <c r="F9" s="43">
        <v>149946</v>
      </c>
      <c r="G9" s="43">
        <v>152145</v>
      </c>
    </row>
    <row r="10" spans="1:7" x14ac:dyDescent="0.25">
      <c r="A10" s="35" t="s">
        <v>163</v>
      </c>
      <c r="B10" s="43">
        <v>55283</v>
      </c>
      <c r="C10" s="43">
        <v>58879</v>
      </c>
      <c r="D10" s="43">
        <v>62845</v>
      </c>
      <c r="E10" s="43">
        <v>66193</v>
      </c>
      <c r="F10" s="43">
        <v>68610</v>
      </c>
      <c r="G10" s="43">
        <v>70455</v>
      </c>
    </row>
    <row r="11" spans="1:7" x14ac:dyDescent="0.25">
      <c r="A11" s="41" t="s">
        <v>50</v>
      </c>
      <c r="B11" s="36"/>
      <c r="C11" s="36"/>
      <c r="D11" s="36"/>
      <c r="E11" s="36"/>
      <c r="F11" s="36"/>
      <c r="G11" s="42"/>
    </row>
    <row r="12" spans="1:7" x14ac:dyDescent="0.25">
      <c r="A12" s="35" t="s">
        <v>161</v>
      </c>
      <c r="B12" s="43">
        <v>285296</v>
      </c>
      <c r="C12" s="43">
        <v>289133</v>
      </c>
      <c r="D12" s="43">
        <v>293414</v>
      </c>
      <c r="E12" s="43">
        <v>298101</v>
      </c>
      <c r="F12" s="43">
        <v>303482</v>
      </c>
      <c r="G12" s="43">
        <v>308988</v>
      </c>
    </row>
    <row r="13" spans="1:7" x14ac:dyDescent="0.25">
      <c r="A13" s="35" t="s">
        <v>162</v>
      </c>
      <c r="B13" s="43">
        <v>207339</v>
      </c>
      <c r="C13" s="43">
        <v>206738</v>
      </c>
      <c r="D13" s="43">
        <v>206442</v>
      </c>
      <c r="E13" s="43">
        <v>207186</v>
      </c>
      <c r="F13" s="43">
        <v>209401</v>
      </c>
      <c r="G13" s="43">
        <v>212600</v>
      </c>
    </row>
    <row r="14" spans="1:7" x14ac:dyDescent="0.25">
      <c r="A14" s="35" t="s">
        <v>163</v>
      </c>
      <c r="B14" s="43">
        <v>77957</v>
      </c>
      <c r="C14" s="43">
        <v>82395</v>
      </c>
      <c r="D14" s="43">
        <v>86972</v>
      </c>
      <c r="E14" s="43">
        <v>90915</v>
      </c>
      <c r="F14" s="43">
        <v>94081</v>
      </c>
      <c r="G14" s="43">
        <v>96388</v>
      </c>
    </row>
    <row r="15" spans="1:7" x14ac:dyDescent="0.25">
      <c r="A15" s="41" t="s">
        <v>51</v>
      </c>
      <c r="B15" s="36"/>
      <c r="C15" s="36"/>
      <c r="D15" s="36"/>
      <c r="E15" s="36"/>
      <c r="F15" s="36"/>
      <c r="G15" s="42"/>
    </row>
    <row r="16" spans="1:7" x14ac:dyDescent="0.25">
      <c r="A16" s="35" t="s">
        <v>161</v>
      </c>
      <c r="B16" s="43">
        <v>281373</v>
      </c>
      <c r="C16" s="43">
        <v>285792</v>
      </c>
      <c r="D16" s="43">
        <v>290569</v>
      </c>
      <c r="E16" s="43">
        <v>295824</v>
      </c>
      <c r="F16" s="43">
        <v>301692</v>
      </c>
      <c r="G16" s="43">
        <v>307849</v>
      </c>
    </row>
    <row r="17" spans="1:7" x14ac:dyDescent="0.25">
      <c r="A17" s="35" t="s">
        <v>162</v>
      </c>
      <c r="B17" s="43">
        <v>207454</v>
      </c>
      <c r="C17" s="43">
        <v>207308</v>
      </c>
      <c r="D17" s="43">
        <v>207077</v>
      </c>
      <c r="E17" s="43">
        <v>207829</v>
      </c>
      <c r="F17" s="43">
        <v>210150</v>
      </c>
      <c r="G17" s="43">
        <v>213402</v>
      </c>
    </row>
    <row r="18" spans="1:7" x14ac:dyDescent="0.25">
      <c r="A18" s="35" t="s">
        <v>163</v>
      </c>
      <c r="B18" s="43">
        <v>73919</v>
      </c>
      <c r="C18" s="43">
        <v>78484</v>
      </c>
      <c r="D18" s="43">
        <v>83492</v>
      </c>
      <c r="E18" s="43">
        <v>87995</v>
      </c>
      <c r="F18" s="43">
        <v>91542</v>
      </c>
      <c r="G18" s="43">
        <v>94447</v>
      </c>
    </row>
    <row r="19" spans="1:7" x14ac:dyDescent="0.25">
      <c r="A19" s="41" t="s">
        <v>52</v>
      </c>
      <c r="B19" s="37"/>
      <c r="C19" s="37"/>
      <c r="D19" s="37"/>
      <c r="E19" s="37"/>
      <c r="F19" s="37"/>
      <c r="G19" s="42"/>
    </row>
    <row r="20" spans="1:7" x14ac:dyDescent="0.25">
      <c r="A20" s="35" t="s">
        <v>161</v>
      </c>
      <c r="B20" s="43">
        <v>138248</v>
      </c>
      <c r="C20" s="43">
        <v>140161</v>
      </c>
      <c r="D20" s="43">
        <v>142215</v>
      </c>
      <c r="E20" s="43">
        <v>144366</v>
      </c>
      <c r="F20" s="43">
        <v>146692</v>
      </c>
      <c r="G20" s="43">
        <v>149046</v>
      </c>
    </row>
    <row r="21" spans="1:7" x14ac:dyDescent="0.25">
      <c r="A21" s="35" t="s">
        <v>162</v>
      </c>
      <c r="B21" s="43">
        <v>100776</v>
      </c>
      <c r="C21" s="43">
        <v>100512</v>
      </c>
      <c r="D21" s="43">
        <v>100425</v>
      </c>
      <c r="E21" s="43">
        <v>100596</v>
      </c>
      <c r="F21" s="43">
        <v>101279</v>
      </c>
      <c r="G21" s="43">
        <v>102360</v>
      </c>
    </row>
    <row r="22" spans="1:7" x14ac:dyDescent="0.25">
      <c r="A22" s="35" t="s">
        <v>163</v>
      </c>
      <c r="B22" s="43">
        <v>37472</v>
      </c>
      <c r="C22" s="43">
        <v>39649</v>
      </c>
      <c r="D22" s="43">
        <v>41790</v>
      </c>
      <c r="E22" s="43">
        <v>43770</v>
      </c>
      <c r="F22" s="43">
        <v>45413</v>
      </c>
      <c r="G22" s="43">
        <v>46686</v>
      </c>
    </row>
    <row r="23" spans="1:7" x14ac:dyDescent="0.25">
      <c r="A23" s="52" t="s">
        <v>164</v>
      </c>
      <c r="B23" s="52"/>
      <c r="C23" s="52"/>
      <c r="D23" s="52"/>
      <c r="E23" s="52"/>
      <c r="F23" s="52"/>
      <c r="G23" s="53"/>
    </row>
    <row r="25" spans="1:7" x14ac:dyDescent="0.25">
      <c r="B25" s="44"/>
    </row>
    <row r="26" spans="1:7" x14ac:dyDescent="0.25">
      <c r="A26" t="s">
        <v>135</v>
      </c>
    </row>
    <row r="28" spans="1:7" x14ac:dyDescent="0.25">
      <c r="A28" t="s">
        <v>2</v>
      </c>
    </row>
    <row r="29" spans="1:7" x14ac:dyDescent="0.25">
      <c r="B29" s="2">
        <f>B2</f>
        <v>2025</v>
      </c>
      <c r="C29" s="2">
        <f t="shared" ref="C29:G29" si="0">C2</f>
        <v>2026</v>
      </c>
      <c r="D29" s="2">
        <f t="shared" si="0"/>
        <v>2027</v>
      </c>
      <c r="E29" s="2">
        <f t="shared" si="0"/>
        <v>2028</v>
      </c>
      <c r="F29" s="2">
        <f t="shared" si="0"/>
        <v>2029</v>
      </c>
      <c r="G29" s="2">
        <f t="shared" si="0"/>
        <v>2030</v>
      </c>
    </row>
    <row r="30" spans="1:7" x14ac:dyDescent="0.25">
      <c r="A30" t="s">
        <v>167</v>
      </c>
      <c r="B30" s="44">
        <f>B5</f>
        <v>244138</v>
      </c>
      <c r="C30" s="44">
        <f t="shared" ref="C30:G30" si="1">C5</f>
        <v>243000</v>
      </c>
      <c r="D30" s="44">
        <f t="shared" si="1"/>
        <v>242432</v>
      </c>
      <c r="E30" s="44">
        <f t="shared" si="1"/>
        <v>243221</v>
      </c>
      <c r="F30" s="44">
        <f t="shared" si="1"/>
        <v>246703</v>
      </c>
      <c r="G30" s="44">
        <f t="shared" si="1"/>
        <v>251730</v>
      </c>
    </row>
    <row r="31" spans="1:7" x14ac:dyDescent="0.25">
      <c r="A31" t="s">
        <v>168</v>
      </c>
      <c r="B31" s="44">
        <f>B6</f>
        <v>93858</v>
      </c>
      <c r="C31" s="44">
        <f t="shared" ref="C31:G31" si="2">C6</f>
        <v>99359</v>
      </c>
      <c r="D31" s="44">
        <f t="shared" si="2"/>
        <v>105230</v>
      </c>
      <c r="E31" s="44">
        <f t="shared" si="2"/>
        <v>110208</v>
      </c>
      <c r="F31" s="44">
        <f t="shared" si="2"/>
        <v>113884</v>
      </c>
      <c r="G31" s="44">
        <f t="shared" si="2"/>
        <v>116306</v>
      </c>
    </row>
  </sheetData>
  <mergeCells count="2">
    <mergeCell ref="A1:F1"/>
    <mergeCell ref="A23:G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8B580-BBEA-4D83-A2BE-2ACCE65EFB08}">
  <sheetPr>
    <pageSetUpPr fitToPage="1"/>
  </sheetPr>
  <dimension ref="A1:H18"/>
  <sheetViews>
    <sheetView workbookViewId="0">
      <selection activeCell="A10" sqref="A10"/>
    </sheetView>
  </sheetViews>
  <sheetFormatPr defaultRowHeight="15.75" x14ac:dyDescent="0.25"/>
  <cols>
    <col min="1" max="1" width="25.69921875" style="1" customWidth="1"/>
    <col min="2" max="7" width="15.69921875" style="1" customWidth="1"/>
  </cols>
  <sheetData>
    <row r="1" spans="1:8" ht="15.75" customHeight="1" x14ac:dyDescent="0.25">
      <c r="A1" s="48" t="s">
        <v>165</v>
      </c>
      <c r="B1" s="49"/>
      <c r="C1" s="49"/>
      <c r="D1" s="49"/>
      <c r="E1" s="49"/>
      <c r="F1" s="49"/>
      <c r="G1" s="49"/>
    </row>
    <row r="2" spans="1:8" ht="31.5" x14ac:dyDescent="0.25">
      <c r="A2" s="17"/>
      <c r="B2" s="18" t="s">
        <v>2</v>
      </c>
      <c r="C2" s="18" t="s">
        <v>11</v>
      </c>
      <c r="D2" s="18" t="s">
        <v>50</v>
      </c>
      <c r="E2" s="18" t="s">
        <v>51</v>
      </c>
      <c r="F2" s="18" t="s">
        <v>52</v>
      </c>
      <c r="G2" s="18" t="s">
        <v>53</v>
      </c>
    </row>
    <row r="3" spans="1:8" x14ac:dyDescent="0.25">
      <c r="A3" s="17" t="s">
        <v>147</v>
      </c>
      <c r="B3" s="19">
        <v>685.83323585078267</v>
      </c>
      <c r="C3" s="19">
        <v>677.12629721213079</v>
      </c>
      <c r="D3" s="19">
        <v>704.00804665925034</v>
      </c>
      <c r="E3" s="19">
        <v>660.17811015372388</v>
      </c>
      <c r="F3" s="19">
        <v>670.15898600630089</v>
      </c>
      <c r="G3" s="19">
        <v>679.96449725284094</v>
      </c>
    </row>
    <row r="4" spans="1:8" x14ac:dyDescent="0.25">
      <c r="A4" s="17" t="s">
        <v>148</v>
      </c>
      <c r="B4" s="19">
        <v>278.72810766872732</v>
      </c>
      <c r="C4" s="19">
        <v>272.14047990089324</v>
      </c>
      <c r="D4" s="19">
        <v>301.78170948858929</v>
      </c>
      <c r="E4" s="19">
        <v>284.04776097834139</v>
      </c>
      <c r="F4" s="19">
        <v>305.86856179939917</v>
      </c>
      <c r="G4" s="19">
        <v>286.36392427163338</v>
      </c>
      <c r="H4" s="20"/>
    </row>
    <row r="5" spans="1:8" x14ac:dyDescent="0.25">
      <c r="A5" s="17" t="s">
        <v>149</v>
      </c>
      <c r="B5" s="19">
        <v>962.93263505832465</v>
      </c>
      <c r="C5" s="19">
        <v>962.67765231027886</v>
      </c>
      <c r="D5" s="19">
        <v>970.99435241097672</v>
      </c>
      <c r="E5" s="19">
        <v>969.52979641973297</v>
      </c>
      <c r="F5" s="19">
        <v>970.86966078100954</v>
      </c>
      <c r="G5" s="19">
        <v>964.56790103406217</v>
      </c>
    </row>
    <row r="6" spans="1:8" x14ac:dyDescent="0.25">
      <c r="A6" s="21" t="s">
        <v>150</v>
      </c>
      <c r="B6" s="19">
        <v>215.25946855512862</v>
      </c>
      <c r="C6" s="19">
        <v>207.68667318857322</v>
      </c>
      <c r="D6" s="19">
        <v>234.4975636109028</v>
      </c>
      <c r="E6" s="19">
        <v>212.18230098087031</v>
      </c>
      <c r="F6" s="19">
        <v>230.6176276650304</v>
      </c>
      <c r="G6" s="19">
        <v>219.17505647795207</v>
      </c>
    </row>
    <row r="7" spans="1:8" ht="33.75" customHeight="1" x14ac:dyDescent="0.25">
      <c r="A7" s="50" t="s">
        <v>151</v>
      </c>
      <c r="B7" s="50"/>
      <c r="C7" s="50"/>
      <c r="D7" s="50"/>
      <c r="E7" s="50"/>
      <c r="F7" s="50"/>
      <c r="G7" s="50"/>
    </row>
    <row r="8" spans="1:8" ht="15.75" customHeight="1" x14ac:dyDescent="0.25">
      <c r="A8" s="45" t="s">
        <v>183</v>
      </c>
      <c r="B8" s="45"/>
      <c r="C8" s="45"/>
      <c r="D8" s="45"/>
      <c r="E8" s="45"/>
      <c r="F8" s="45"/>
      <c r="G8" s="45"/>
    </row>
    <row r="11" spans="1:8" x14ac:dyDescent="0.25">
      <c r="A11" s="12" t="s">
        <v>135</v>
      </c>
    </row>
    <row r="13" spans="1:8" x14ac:dyDescent="0.25">
      <c r="A13" s="12" t="s">
        <v>2</v>
      </c>
    </row>
    <row r="14" spans="1:8" ht="31.5" x14ac:dyDescent="0.25">
      <c r="B14" s="1" t="s">
        <v>2</v>
      </c>
      <c r="C14" s="1" t="s">
        <v>137</v>
      </c>
    </row>
    <row r="15" spans="1:8" x14ac:dyDescent="0.25">
      <c r="A15" s="1" t="s">
        <v>147</v>
      </c>
      <c r="B15" s="23">
        <f>B3</f>
        <v>685.83323585078267</v>
      </c>
      <c r="C15" s="23">
        <f>G3</f>
        <v>679.96449725284094</v>
      </c>
    </row>
    <row r="16" spans="1:8" x14ac:dyDescent="0.25">
      <c r="A16" s="1" t="s">
        <v>152</v>
      </c>
      <c r="B16" s="23">
        <f t="shared" ref="B16:B18" si="0">B4</f>
        <v>278.72810766872732</v>
      </c>
      <c r="C16" s="23">
        <f t="shared" ref="C16:C18" si="1">G4</f>
        <v>286.36392427163338</v>
      </c>
    </row>
    <row r="17" spans="1:3" x14ac:dyDescent="0.25">
      <c r="A17" s="1" t="s">
        <v>149</v>
      </c>
      <c r="B17" s="23">
        <f t="shared" si="0"/>
        <v>962.93263505832465</v>
      </c>
      <c r="C17" s="23">
        <f t="shared" si="1"/>
        <v>964.56790103406217</v>
      </c>
    </row>
    <row r="18" spans="1:3" x14ac:dyDescent="0.25">
      <c r="A18" s="1" t="s">
        <v>150</v>
      </c>
      <c r="B18" s="23">
        <f t="shared" si="0"/>
        <v>215.25946855512862</v>
      </c>
      <c r="C18" s="23">
        <f t="shared" si="1"/>
        <v>219.17505647795207</v>
      </c>
    </row>
  </sheetData>
  <pageMargins left="0.70866141732283472" right="0.70866141732283472" top="0.74803149606299213" bottom="0.74803149606299213" header="0.31496062992125984"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B9B4-6E30-4229-AD7F-633254DB6570}">
  <sheetPr>
    <pageSetUpPr fitToPage="1"/>
  </sheetPr>
  <dimension ref="A1:H18"/>
  <sheetViews>
    <sheetView workbookViewId="0">
      <selection activeCell="C18" sqref="C18"/>
    </sheetView>
  </sheetViews>
  <sheetFormatPr defaultRowHeight="15.75" x14ac:dyDescent="0.25"/>
  <cols>
    <col min="1" max="1" width="25.69921875" style="1" customWidth="1"/>
    <col min="2" max="7" width="15.69921875" style="1" customWidth="1"/>
  </cols>
  <sheetData>
    <row r="1" spans="1:8" ht="15.75" customHeight="1" x14ac:dyDescent="0.25">
      <c r="A1" s="48" t="s">
        <v>184</v>
      </c>
      <c r="B1" s="49"/>
      <c r="C1" s="49"/>
      <c r="D1" s="49"/>
      <c r="E1" s="49"/>
      <c r="F1" s="49"/>
      <c r="G1" s="49"/>
    </row>
    <row r="2" spans="1:8" ht="31.5" x14ac:dyDescent="0.25">
      <c r="A2" s="17"/>
      <c r="B2" s="18" t="s">
        <v>2</v>
      </c>
      <c r="C2" s="18" t="s">
        <v>11</v>
      </c>
      <c r="D2" s="18" t="s">
        <v>50</v>
      </c>
      <c r="E2" s="18" t="s">
        <v>51</v>
      </c>
      <c r="F2" s="18" t="s">
        <v>52</v>
      </c>
      <c r="G2" s="18" t="s">
        <v>53</v>
      </c>
    </row>
    <row r="3" spans="1:8" x14ac:dyDescent="0.25">
      <c r="A3" s="17" t="s">
        <v>147</v>
      </c>
      <c r="B3" s="19">
        <v>777.72633861023917</v>
      </c>
      <c r="C3" s="19">
        <v>758.37708462013586</v>
      </c>
      <c r="D3" s="19">
        <v>791.84861717612807</v>
      </c>
      <c r="E3" s="19">
        <v>727.05282894642676</v>
      </c>
      <c r="F3" s="19">
        <v>745.88753139019786</v>
      </c>
      <c r="G3" s="19">
        <v>762.21262121960524</v>
      </c>
    </row>
    <row r="4" spans="1:8" x14ac:dyDescent="0.25">
      <c r="A4" s="17" t="s">
        <v>148</v>
      </c>
      <c r="B4" s="19">
        <v>611.71834421083543</v>
      </c>
      <c r="C4" s="19">
        <v>602.95707226683135</v>
      </c>
      <c r="D4" s="19">
        <v>661.15424012076119</v>
      </c>
      <c r="E4" s="19">
        <v>650.30701189402714</v>
      </c>
      <c r="F4" s="19">
        <v>663.13027284783163</v>
      </c>
      <c r="G4" s="19">
        <v>634.19971613822941</v>
      </c>
      <c r="H4" s="20"/>
    </row>
    <row r="5" spans="1:8" x14ac:dyDescent="0.25">
      <c r="A5" s="17" t="s">
        <v>149</v>
      </c>
      <c r="B5" s="19">
        <v>1076.7597841060499</v>
      </c>
      <c r="C5" s="19">
        <v>1082.5548177887586</v>
      </c>
      <c r="D5" s="19">
        <v>1079.8156234837456</v>
      </c>
      <c r="E5" s="19">
        <v>1084.2314683613149</v>
      </c>
      <c r="F5" s="19">
        <v>1083.3497926130754</v>
      </c>
      <c r="G5" s="19">
        <v>1078.1526476049946</v>
      </c>
    </row>
    <row r="6" spans="1:8" x14ac:dyDescent="0.25">
      <c r="A6" s="21" t="s">
        <v>150</v>
      </c>
      <c r="B6" s="19">
        <v>454.34836611639304</v>
      </c>
      <c r="C6" s="19">
        <v>438.60021618282889</v>
      </c>
      <c r="D6" s="19">
        <v>493.50369292145132</v>
      </c>
      <c r="E6" s="19">
        <v>453.50451572273033</v>
      </c>
      <c r="F6" s="19">
        <v>470.78242713241724</v>
      </c>
      <c r="G6" s="19">
        <v>462.01316768477591</v>
      </c>
    </row>
    <row r="7" spans="1:8" ht="34.5" customHeight="1" x14ac:dyDescent="0.25">
      <c r="A7" s="47" t="s">
        <v>151</v>
      </c>
      <c r="B7" s="47"/>
      <c r="C7" s="47"/>
      <c r="D7" s="47"/>
      <c r="E7" s="47"/>
      <c r="F7" s="47"/>
      <c r="G7" s="47"/>
    </row>
    <row r="8" spans="1:8" ht="15.75" customHeight="1" x14ac:dyDescent="0.25">
      <c r="A8" s="45" t="s">
        <v>185</v>
      </c>
      <c r="B8" s="45"/>
      <c r="C8" s="45"/>
      <c r="D8" s="45"/>
      <c r="E8" s="45"/>
      <c r="F8" s="45"/>
      <c r="G8" s="45"/>
    </row>
    <row r="11" spans="1:8" x14ac:dyDescent="0.25">
      <c r="A11" s="12" t="s">
        <v>135</v>
      </c>
    </row>
    <row r="13" spans="1:8" x14ac:dyDescent="0.25">
      <c r="A13" s="12" t="s">
        <v>2</v>
      </c>
    </row>
    <row r="14" spans="1:8" ht="31.5" x14ac:dyDescent="0.25">
      <c r="B14" s="1" t="s">
        <v>2</v>
      </c>
      <c r="C14" s="1" t="s">
        <v>137</v>
      </c>
    </row>
    <row r="15" spans="1:8" x14ac:dyDescent="0.25">
      <c r="A15" s="1" t="s">
        <v>147</v>
      </c>
      <c r="B15" s="23">
        <f>B3</f>
        <v>777.72633861023917</v>
      </c>
      <c r="C15" s="23">
        <f>G3</f>
        <v>762.21262121960524</v>
      </c>
    </row>
    <row r="16" spans="1:8" x14ac:dyDescent="0.25">
      <c r="A16" s="1" t="s">
        <v>152</v>
      </c>
      <c r="B16" s="23">
        <f t="shared" ref="B16:B18" si="0">B4</f>
        <v>611.71834421083543</v>
      </c>
      <c r="C16" s="23">
        <f t="shared" ref="C16:C18" si="1">G4</f>
        <v>634.19971613822941</v>
      </c>
    </row>
    <row r="17" spans="1:3" x14ac:dyDescent="0.25">
      <c r="A17" s="1" t="s">
        <v>149</v>
      </c>
      <c r="B17" s="23">
        <f>IF(B5&gt;1000,1000,B5)</f>
        <v>1000</v>
      </c>
      <c r="C17" s="23">
        <f>IF(G5&gt;1000,1000,G5)</f>
        <v>1000</v>
      </c>
    </row>
    <row r="18" spans="1:3" x14ac:dyDescent="0.25">
      <c r="A18" s="1" t="s">
        <v>150</v>
      </c>
      <c r="B18" s="23">
        <f t="shared" si="0"/>
        <v>454.34836611639304</v>
      </c>
      <c r="C18" s="23">
        <f t="shared" si="1"/>
        <v>462.01316768477591</v>
      </c>
    </row>
  </sheetData>
  <pageMargins left="0.70866141732283472" right="0.70866141732283472" top="0.74803149606299213" bottom="0.74803149606299213"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1D798-D2BC-42D4-B1B6-4C0054A15E69}">
  <sheetPr>
    <pageSetUpPr fitToPage="1"/>
  </sheetPr>
  <dimension ref="A1:G16"/>
  <sheetViews>
    <sheetView workbookViewId="0">
      <selection sqref="A1:G1"/>
    </sheetView>
  </sheetViews>
  <sheetFormatPr defaultColWidth="9.09765625" defaultRowHeight="15.75" x14ac:dyDescent="0.25"/>
  <cols>
    <col min="1" max="1" width="16.19921875" style="22" customWidth="1"/>
    <col min="2" max="6" width="16.19921875" style="29" customWidth="1"/>
    <col min="7" max="7" width="16.19921875" style="22" customWidth="1"/>
    <col min="8" max="9" width="12.296875" style="22" customWidth="1"/>
    <col min="10" max="16384" width="9.09765625" style="22"/>
  </cols>
  <sheetData>
    <row r="1" spans="1:7" x14ac:dyDescent="0.25">
      <c r="A1" s="54" t="s">
        <v>166</v>
      </c>
      <c r="B1" s="54"/>
      <c r="C1" s="54"/>
      <c r="D1" s="54"/>
      <c r="E1" s="54"/>
      <c r="F1" s="54"/>
      <c r="G1" s="54"/>
    </row>
    <row r="2" spans="1:7" x14ac:dyDescent="0.25">
      <c r="A2" s="8"/>
      <c r="B2" s="38" t="s">
        <v>2</v>
      </c>
      <c r="C2" s="38" t="s">
        <v>11</v>
      </c>
      <c r="D2" s="38" t="s">
        <v>50</v>
      </c>
      <c r="E2" s="38" t="s">
        <v>51</v>
      </c>
      <c r="F2" s="38" t="s">
        <v>52</v>
      </c>
      <c r="G2" s="38" t="s">
        <v>53</v>
      </c>
    </row>
    <row r="3" spans="1:7" x14ac:dyDescent="0.25">
      <c r="A3" s="8" t="s">
        <v>62</v>
      </c>
      <c r="B3" s="39">
        <v>43.567201470936702</v>
      </c>
      <c r="C3" s="39">
        <v>49.897501192132417</v>
      </c>
      <c r="D3" s="39">
        <v>39.806794877718502</v>
      </c>
      <c r="E3" s="39">
        <v>41.637312812731437</v>
      </c>
      <c r="F3" s="39">
        <v>35.350575133709427</v>
      </c>
      <c r="G3" s="39">
        <v>42.429518276768761</v>
      </c>
    </row>
    <row r="4" spans="1:7" x14ac:dyDescent="0.25">
      <c r="A4" s="8" t="s">
        <v>156</v>
      </c>
      <c r="B4" s="39">
        <v>90.508798924992433</v>
      </c>
      <c r="C4" s="39">
        <v>97.091196900947324</v>
      </c>
      <c r="D4" s="39">
        <v>98.717297118627798</v>
      </c>
      <c r="E4" s="39">
        <v>93.480734839863445</v>
      </c>
      <c r="F4" s="39">
        <v>102.02212616308887</v>
      </c>
      <c r="G4" s="39">
        <v>95.45626552027116</v>
      </c>
    </row>
    <row r="5" spans="1:7" x14ac:dyDescent="0.25">
      <c r="A5" s="8" t="s">
        <v>157</v>
      </c>
      <c r="B5" s="39">
        <v>132.05136280605774</v>
      </c>
      <c r="C5" s="39">
        <v>138.01697989843524</v>
      </c>
      <c r="D5" s="39">
        <v>136.0361673164889</v>
      </c>
      <c r="E5" s="39">
        <v>127.07960765187232</v>
      </c>
      <c r="F5" s="39">
        <v>136.82321049161112</v>
      </c>
      <c r="G5" s="39">
        <v>133.39921751035769</v>
      </c>
    </row>
    <row r="6" spans="1:7" x14ac:dyDescent="0.25">
      <c r="A6" s="55" t="s">
        <v>158</v>
      </c>
      <c r="B6" s="56"/>
      <c r="C6" s="56"/>
      <c r="D6" s="56"/>
      <c r="E6" s="56"/>
      <c r="F6" s="56"/>
      <c r="G6" s="56"/>
    </row>
    <row r="7" spans="1:7" x14ac:dyDescent="0.25">
      <c r="A7" s="55" t="s">
        <v>159</v>
      </c>
      <c r="B7" s="55"/>
      <c r="C7" s="55"/>
      <c r="D7" s="55"/>
      <c r="E7" s="55"/>
      <c r="F7" s="55"/>
      <c r="G7" s="55"/>
    </row>
    <row r="10" spans="1:7" x14ac:dyDescent="0.25">
      <c r="A10" s="12" t="s">
        <v>135</v>
      </c>
    </row>
    <row r="12" spans="1:7" x14ac:dyDescent="0.25">
      <c r="A12" s="22" t="s">
        <v>2</v>
      </c>
    </row>
    <row r="13" spans="1:7" ht="31.5" x14ac:dyDescent="0.25">
      <c r="B13" s="29" t="s">
        <v>2</v>
      </c>
      <c r="C13" s="29" t="s">
        <v>137</v>
      </c>
    </row>
    <row r="14" spans="1:7" x14ac:dyDescent="0.25">
      <c r="A14" s="22" t="str">
        <f>A3</f>
        <v>Hjertesvigt</v>
      </c>
      <c r="B14" s="40">
        <f>B3</f>
        <v>43.567201470936702</v>
      </c>
      <c r="C14" s="40">
        <f>G3</f>
        <v>42.429518276768761</v>
      </c>
    </row>
    <row r="15" spans="1:7" x14ac:dyDescent="0.25">
      <c r="A15" s="22" t="str">
        <f t="shared" ref="A15:B16" si="0">A4</f>
        <v>KOL</v>
      </c>
      <c r="B15" s="40">
        <f t="shared" si="0"/>
        <v>90.508798924992433</v>
      </c>
      <c r="C15" s="40">
        <f t="shared" ref="C15:C16" si="1">G4</f>
        <v>95.45626552027116</v>
      </c>
    </row>
    <row r="16" spans="1:7" x14ac:dyDescent="0.25">
      <c r="A16" s="22" t="str">
        <f t="shared" si="0"/>
        <v>Type 2 - diabetes</v>
      </c>
      <c r="B16" s="40">
        <f t="shared" si="0"/>
        <v>132.05136280605774</v>
      </c>
      <c r="C16" s="40">
        <f t="shared" si="1"/>
        <v>133.39921751035769</v>
      </c>
    </row>
  </sheetData>
  <mergeCells count="3">
    <mergeCell ref="A1:G1"/>
    <mergeCell ref="A6:G6"/>
    <mergeCell ref="A7:G7"/>
  </mergeCells>
  <pageMargins left="0.70866141732283472"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A313-8E9A-40C1-80CD-F2A24009C177}">
  <sheetPr>
    <pageSetUpPr fitToPage="1"/>
  </sheetPr>
  <dimension ref="A1:H44"/>
  <sheetViews>
    <sheetView workbookViewId="0">
      <selection sqref="A1:G1"/>
    </sheetView>
  </sheetViews>
  <sheetFormatPr defaultColWidth="9.09765625" defaultRowHeight="15.75" x14ac:dyDescent="0.25"/>
  <cols>
    <col min="1" max="1" width="30.296875" style="22" customWidth="1"/>
    <col min="2" max="7" width="15.59765625" style="29" customWidth="1"/>
    <col min="8" max="16384" width="9.09765625" style="22"/>
  </cols>
  <sheetData>
    <row r="1" spans="1:8" x14ac:dyDescent="0.25">
      <c r="A1" s="57" t="s">
        <v>155</v>
      </c>
      <c r="B1" s="58"/>
      <c r="C1" s="58"/>
      <c r="D1" s="58"/>
      <c r="E1" s="58"/>
      <c r="F1" s="58"/>
      <c r="G1" s="58"/>
    </row>
    <row r="2" spans="1:8" ht="31.5" x14ac:dyDescent="0.25">
      <c r="A2" s="6"/>
      <c r="B2" s="25" t="s">
        <v>2</v>
      </c>
      <c r="C2" s="25" t="s">
        <v>11</v>
      </c>
      <c r="D2" s="25" t="s">
        <v>50</v>
      </c>
      <c r="E2" s="25" t="s">
        <v>51</v>
      </c>
      <c r="F2" s="25" t="s">
        <v>52</v>
      </c>
      <c r="G2" s="25" t="s">
        <v>53</v>
      </c>
    </row>
    <row r="3" spans="1:8" ht="15.75" customHeight="1" x14ac:dyDescent="0.25">
      <c r="A3" s="6" t="s">
        <v>54</v>
      </c>
      <c r="B3" s="26">
        <v>84407</v>
      </c>
      <c r="C3" s="26">
        <v>45632</v>
      </c>
      <c r="D3" s="26">
        <v>59872</v>
      </c>
      <c r="E3" s="26">
        <v>57606</v>
      </c>
      <c r="F3" s="26">
        <v>28116</v>
      </c>
      <c r="G3" s="26">
        <v>279750</v>
      </c>
      <c r="H3" s="23"/>
    </row>
    <row r="4" spans="1:8" ht="31.5" x14ac:dyDescent="0.25">
      <c r="A4" s="6" t="s">
        <v>140</v>
      </c>
      <c r="B4" s="27">
        <v>256.58040727241774</v>
      </c>
      <c r="C4" s="27">
        <v>227.58421194378224</v>
      </c>
      <c r="D4" s="27">
        <v>215.72541417751802</v>
      </c>
      <c r="E4" s="27">
        <v>211.85141054071647</v>
      </c>
      <c r="F4" s="27">
        <v>209.19798510405582</v>
      </c>
      <c r="G4" s="27">
        <v>230.56401025608059</v>
      </c>
    </row>
    <row r="5" spans="1:8" ht="47.25" x14ac:dyDescent="0.25">
      <c r="A5" s="6" t="s">
        <v>55</v>
      </c>
      <c r="B5" s="25"/>
      <c r="C5" s="25"/>
      <c r="D5" s="25"/>
      <c r="E5" s="25"/>
      <c r="F5" s="25"/>
      <c r="G5" s="25"/>
    </row>
    <row r="6" spans="1:8" x14ac:dyDescent="0.25">
      <c r="A6" s="28" t="s">
        <v>56</v>
      </c>
      <c r="B6" s="27">
        <v>5.4998172420978557</v>
      </c>
      <c r="C6" s="27">
        <v>4.6148940811885728</v>
      </c>
      <c r="D6" s="27">
        <v>2.1276509517691924</v>
      </c>
      <c r="E6" s="27">
        <v>6.0680365656155635</v>
      </c>
      <c r="F6" s="27">
        <v>2.3007161501907505</v>
      </c>
      <c r="G6" s="27">
        <v>4.3550213396045638</v>
      </c>
    </row>
    <row r="7" spans="1:8" x14ac:dyDescent="0.25">
      <c r="A7" s="28" t="s">
        <v>57</v>
      </c>
      <c r="B7" s="27">
        <v>4.3896056870159903</v>
      </c>
      <c r="C7" s="27">
        <v>5.453965732313768</v>
      </c>
      <c r="D7" s="27">
        <v>3.4650315500241136</v>
      </c>
      <c r="E7" s="27">
        <v>1.9260320839667149</v>
      </c>
      <c r="F7" s="27">
        <v>2.9700153938826048</v>
      </c>
      <c r="G7" s="27">
        <v>3.6508051229876557</v>
      </c>
    </row>
    <row r="8" spans="1:8" x14ac:dyDescent="0.25">
      <c r="A8" s="28" t="s">
        <v>58</v>
      </c>
      <c r="B8" s="27">
        <v>2.3399843545571621</v>
      </c>
      <c r="C8" s="27">
        <v>2.013771962700468</v>
      </c>
      <c r="D8" s="27">
        <v>0.95237709269668613</v>
      </c>
      <c r="E8" s="27">
        <v>1.5946717254348068</v>
      </c>
      <c r="F8" s="27">
        <v>0.83662405461481837</v>
      </c>
      <c r="G8" s="27">
        <v>1.6354495030642671</v>
      </c>
    </row>
    <row r="9" spans="1:8" x14ac:dyDescent="0.25">
      <c r="A9" s="28" t="s">
        <v>59</v>
      </c>
      <c r="B9" s="27">
        <v>14.654792527080621</v>
      </c>
      <c r="C9" s="27">
        <v>14.991413500103485</v>
      </c>
      <c r="D9" s="27">
        <v>7.5177000295844802</v>
      </c>
      <c r="E9" s="27">
        <v>11.100572010818917</v>
      </c>
      <c r="F9" s="27">
        <v>5.438056354996319</v>
      </c>
      <c r="G9" s="27">
        <v>11.262826464445419</v>
      </c>
    </row>
    <row r="10" spans="1:8" x14ac:dyDescent="0.25">
      <c r="A10" s="28" t="s">
        <v>60</v>
      </c>
      <c r="B10" s="27">
        <v>5.8414207975076602</v>
      </c>
      <c r="C10" s="27">
        <v>6.0972539981764182</v>
      </c>
      <c r="D10" s="27">
        <v>1.2360638862659117</v>
      </c>
      <c r="E10" s="27">
        <v>2.5680427786222864</v>
      </c>
      <c r="F10" s="27">
        <v>1.003948865537782</v>
      </c>
      <c r="G10" s="27">
        <v>3.5627780959105424</v>
      </c>
    </row>
    <row r="11" spans="1:8" x14ac:dyDescent="0.25">
      <c r="A11" s="28" t="s">
        <v>61</v>
      </c>
      <c r="B11" s="27">
        <v>9.6844607958679649</v>
      </c>
      <c r="C11" s="27">
        <v>9.0899428871896131</v>
      </c>
      <c r="D11" s="27">
        <v>4.7821488058812323</v>
      </c>
      <c r="E11" s="27">
        <v>6.0680365656155635</v>
      </c>
      <c r="F11" s="27">
        <v>4.5596010976507602</v>
      </c>
      <c r="G11" s="27">
        <v>7.0884921804201948</v>
      </c>
    </row>
    <row r="12" spans="1:8" x14ac:dyDescent="0.25">
      <c r="A12" s="28" t="s">
        <v>62</v>
      </c>
      <c r="B12" s="27">
        <v>4.2358840870815788</v>
      </c>
      <c r="C12" s="27">
        <v>4.5869250261510661</v>
      </c>
      <c r="D12" s="27">
        <v>3.3029248108416986</v>
      </c>
      <c r="E12" s="27">
        <v>4.307684660914803</v>
      </c>
      <c r="F12" s="27">
        <v>4.1831202730740911</v>
      </c>
      <c r="G12" s="27">
        <v>4.0909402583732231</v>
      </c>
    </row>
    <row r="13" spans="1:8" x14ac:dyDescent="0.25">
      <c r="A13" s="28" t="s">
        <v>63</v>
      </c>
      <c r="B13" s="27">
        <v>1.5542961771146113</v>
      </c>
      <c r="C13" s="27">
        <v>1.2865765317252993</v>
      </c>
      <c r="D13" s="27">
        <v>0.30395013596702752</v>
      </c>
      <c r="E13" s="27">
        <v>0.76627082910503708</v>
      </c>
      <c r="F13" s="27">
        <v>0.5438056354996319</v>
      </c>
      <c r="G13" s="27">
        <v>0.94049928929758131</v>
      </c>
    </row>
    <row r="14" spans="1:8" x14ac:dyDescent="0.25">
      <c r="A14" s="28" t="s">
        <v>64</v>
      </c>
      <c r="B14" s="27">
        <v>14.774353771474054</v>
      </c>
      <c r="C14" s="27">
        <v>13.564991693190654</v>
      </c>
      <c r="D14" s="27">
        <v>9.2400841333976356</v>
      </c>
      <c r="E14" s="27">
        <v>10.520691383388076</v>
      </c>
      <c r="F14" s="27">
        <v>7.4459540860718825</v>
      </c>
      <c r="G14" s="27">
        <v>11.550072552802318</v>
      </c>
    </row>
    <row r="15" spans="1:8" x14ac:dyDescent="0.25">
      <c r="A15" s="28" t="s">
        <v>65</v>
      </c>
      <c r="B15" s="27">
        <v>0.56364586642617776</v>
      </c>
      <c r="C15" s="27">
        <v>0.4195358255625975</v>
      </c>
      <c r="D15" s="27">
        <v>0.40526684795603662</v>
      </c>
      <c r="E15" s="27">
        <v>0.5798806274308389</v>
      </c>
      <c r="F15" s="27">
        <v>0.25098721638444549</v>
      </c>
      <c r="G15" s="27">
        <v>0.47256614536134633</v>
      </c>
    </row>
    <row r="16" spans="1:8" x14ac:dyDescent="0.25">
      <c r="A16" s="28" t="s">
        <v>66</v>
      </c>
      <c r="B16" s="27">
        <v>16.294489593047686</v>
      </c>
      <c r="C16" s="27">
        <v>15.382980270628575</v>
      </c>
      <c r="D16" s="27">
        <v>13.657492776118435</v>
      </c>
      <c r="E16" s="27">
        <v>14.766245977078146</v>
      </c>
      <c r="F16" s="27">
        <v>12.75851683287598</v>
      </c>
      <c r="G16" s="27">
        <v>14.80707255465552</v>
      </c>
    </row>
    <row r="17" spans="1:7" ht="35.25" customHeight="1" x14ac:dyDescent="0.25">
      <c r="A17" s="59" t="s">
        <v>139</v>
      </c>
      <c r="B17" s="59"/>
      <c r="C17" s="59"/>
      <c r="D17" s="59"/>
      <c r="E17" s="59"/>
      <c r="F17" s="59"/>
      <c r="G17" s="59"/>
    </row>
    <row r="18" spans="1:7" ht="35.25" customHeight="1" x14ac:dyDescent="0.25">
      <c r="A18" s="59" t="s">
        <v>67</v>
      </c>
      <c r="B18" s="59"/>
      <c r="C18" s="59"/>
      <c r="D18" s="59"/>
      <c r="E18" s="59"/>
      <c r="F18" s="59"/>
      <c r="G18" s="59"/>
    </row>
    <row r="19" spans="1:7" x14ac:dyDescent="0.25">
      <c r="A19" s="59" t="s">
        <v>68</v>
      </c>
      <c r="B19" s="59"/>
      <c r="C19" s="59"/>
      <c r="D19" s="59"/>
      <c r="E19" s="59"/>
      <c r="F19" s="59"/>
      <c r="G19" s="59"/>
    </row>
    <row r="22" spans="1:7" x14ac:dyDescent="0.25">
      <c r="A22" s="12" t="s">
        <v>135</v>
      </c>
    </row>
    <row r="24" spans="1:7" ht="31.5" x14ac:dyDescent="0.25">
      <c r="A24" s="12" t="s">
        <v>138</v>
      </c>
    </row>
    <row r="25" spans="1:7" x14ac:dyDescent="0.25">
      <c r="A25" s="13"/>
      <c r="B25" s="30" t="s">
        <v>136</v>
      </c>
      <c r="C25" s="30" t="s">
        <v>137</v>
      </c>
    </row>
    <row r="26" spans="1:7" x14ac:dyDescent="0.25">
      <c r="A26" s="13" t="s">
        <v>2</v>
      </c>
      <c r="B26" s="31">
        <f>B4</f>
        <v>256.58040727241774</v>
      </c>
      <c r="C26" s="31">
        <f>G$4</f>
        <v>230.56401025608059</v>
      </c>
    </row>
    <row r="27" spans="1:7" x14ac:dyDescent="0.25">
      <c r="A27" s="13" t="s">
        <v>11</v>
      </c>
      <c r="B27" s="31">
        <f>C4</f>
        <v>227.58421194378224</v>
      </c>
      <c r="C27" s="31">
        <f>G$4</f>
        <v>230.56401025608059</v>
      </c>
    </row>
    <row r="28" spans="1:7" x14ac:dyDescent="0.25">
      <c r="A28" s="13" t="s">
        <v>50</v>
      </c>
      <c r="B28" s="31">
        <f>D4</f>
        <v>215.72541417751802</v>
      </c>
      <c r="C28" s="31">
        <f>G$4</f>
        <v>230.56401025608059</v>
      </c>
    </row>
    <row r="29" spans="1:7" x14ac:dyDescent="0.25">
      <c r="A29" s="13" t="s">
        <v>51</v>
      </c>
      <c r="B29" s="31">
        <f>E4</f>
        <v>211.85141054071647</v>
      </c>
      <c r="C29" s="31">
        <f>G$4</f>
        <v>230.56401025608059</v>
      </c>
    </row>
    <row r="30" spans="1:7" x14ac:dyDescent="0.25">
      <c r="A30" s="13" t="s">
        <v>52</v>
      </c>
      <c r="B30" s="31">
        <f>F4</f>
        <v>209.19798510405582</v>
      </c>
      <c r="C30" s="31">
        <f>G$4</f>
        <v>230.56401025608059</v>
      </c>
    </row>
    <row r="32" spans="1:7" ht="47.25" x14ac:dyDescent="0.25">
      <c r="A32" s="12" t="s">
        <v>141</v>
      </c>
    </row>
    <row r="33" spans="1:3" x14ac:dyDescent="0.25">
      <c r="A33" s="14"/>
      <c r="B33" s="32" t="s">
        <v>2</v>
      </c>
      <c r="C33" s="32" t="s">
        <v>137</v>
      </c>
    </row>
    <row r="34" spans="1:3" x14ac:dyDescent="0.25">
      <c r="A34" s="33" t="s">
        <v>56</v>
      </c>
      <c r="B34" s="34">
        <f>B6</f>
        <v>5.4998172420978557</v>
      </c>
      <c r="C34" s="34">
        <f>G6</f>
        <v>4.3550213396045638</v>
      </c>
    </row>
    <row r="35" spans="1:3" x14ac:dyDescent="0.25">
      <c r="A35" s="33" t="s">
        <v>57</v>
      </c>
      <c r="B35" s="34">
        <f t="shared" ref="B35:B44" si="0">B7</f>
        <v>4.3896056870159903</v>
      </c>
      <c r="C35" s="34">
        <f t="shared" ref="C35:C44" si="1">G7</f>
        <v>3.6508051229876557</v>
      </c>
    </row>
    <row r="36" spans="1:3" x14ac:dyDescent="0.25">
      <c r="A36" s="33" t="s">
        <v>58</v>
      </c>
      <c r="B36" s="34">
        <f t="shared" si="0"/>
        <v>2.3399843545571621</v>
      </c>
      <c r="C36" s="34">
        <f t="shared" si="1"/>
        <v>1.6354495030642671</v>
      </c>
    </row>
    <row r="37" spans="1:3" x14ac:dyDescent="0.25">
      <c r="A37" s="33" t="s">
        <v>59</v>
      </c>
      <c r="B37" s="34">
        <f t="shared" si="0"/>
        <v>14.654792527080621</v>
      </c>
      <c r="C37" s="34">
        <f t="shared" si="1"/>
        <v>11.262826464445419</v>
      </c>
    </row>
    <row r="38" spans="1:3" x14ac:dyDescent="0.25">
      <c r="A38" s="33" t="s">
        <v>60</v>
      </c>
      <c r="B38" s="34">
        <f t="shared" si="0"/>
        <v>5.8414207975076602</v>
      </c>
      <c r="C38" s="34">
        <f t="shared" si="1"/>
        <v>3.5627780959105424</v>
      </c>
    </row>
    <row r="39" spans="1:3" x14ac:dyDescent="0.25">
      <c r="A39" s="33" t="s">
        <v>61</v>
      </c>
      <c r="B39" s="34">
        <f t="shared" si="0"/>
        <v>9.6844607958679649</v>
      </c>
      <c r="C39" s="34">
        <f t="shared" si="1"/>
        <v>7.0884921804201948</v>
      </c>
    </row>
    <row r="40" spans="1:3" x14ac:dyDescent="0.25">
      <c r="A40" s="33" t="s">
        <v>62</v>
      </c>
      <c r="B40" s="34">
        <f t="shared" si="0"/>
        <v>4.2358840870815788</v>
      </c>
      <c r="C40" s="34">
        <f t="shared" si="1"/>
        <v>4.0909402583732231</v>
      </c>
    </row>
    <row r="41" spans="1:3" x14ac:dyDescent="0.25">
      <c r="A41" s="33" t="s">
        <v>63</v>
      </c>
      <c r="B41" s="34">
        <f t="shared" si="0"/>
        <v>1.5542961771146113</v>
      </c>
      <c r="C41" s="34">
        <f t="shared" si="1"/>
        <v>0.94049928929758131</v>
      </c>
    </row>
    <row r="42" spans="1:3" x14ac:dyDescent="0.25">
      <c r="A42" s="33" t="s">
        <v>64</v>
      </c>
      <c r="B42" s="34">
        <f t="shared" si="0"/>
        <v>14.774353771474054</v>
      </c>
      <c r="C42" s="34">
        <f t="shared" si="1"/>
        <v>11.550072552802318</v>
      </c>
    </row>
    <row r="43" spans="1:3" x14ac:dyDescent="0.25">
      <c r="A43" s="33" t="s">
        <v>65</v>
      </c>
      <c r="B43" s="34">
        <f t="shared" si="0"/>
        <v>0.56364586642617776</v>
      </c>
      <c r="C43" s="34">
        <f t="shared" si="1"/>
        <v>0.47256614536134633</v>
      </c>
    </row>
    <row r="44" spans="1:3" x14ac:dyDescent="0.25">
      <c r="A44" s="33" t="s">
        <v>66</v>
      </c>
      <c r="B44" s="34">
        <f t="shared" si="0"/>
        <v>16.294489593047686</v>
      </c>
      <c r="C44" s="34">
        <f t="shared" si="1"/>
        <v>14.80707255465552</v>
      </c>
    </row>
  </sheetData>
  <mergeCells count="4">
    <mergeCell ref="A1:G1"/>
    <mergeCell ref="A17:G17"/>
    <mergeCell ref="A18:G18"/>
    <mergeCell ref="A19:G19"/>
  </mergeCells>
  <pageMargins left="0.70866141732283472" right="0.70866141732283472" top="0.74803149606299213" bottom="0.74803149606299213"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3D0E-D033-4431-A56D-457BA4877697}">
  <sheetPr>
    <pageSetUpPr fitToPage="1"/>
  </sheetPr>
  <dimension ref="A1:G45"/>
  <sheetViews>
    <sheetView workbookViewId="0">
      <selection activeCell="A8" sqref="A8"/>
    </sheetView>
  </sheetViews>
  <sheetFormatPr defaultColWidth="9.09765625" defaultRowHeight="15.75" x14ac:dyDescent="0.25"/>
  <cols>
    <col min="1" max="1" width="30.296875" style="22" customWidth="1"/>
    <col min="2" max="7" width="15.69921875" style="29" customWidth="1"/>
    <col min="8" max="16384" width="9.09765625" style="22"/>
  </cols>
  <sheetData>
    <row r="1" spans="1:7" x14ac:dyDescent="0.25">
      <c r="A1" s="57" t="s">
        <v>154</v>
      </c>
      <c r="B1" s="58"/>
      <c r="C1" s="58"/>
      <c r="D1" s="58"/>
      <c r="E1" s="58"/>
      <c r="F1" s="58"/>
      <c r="G1" s="58"/>
    </row>
    <row r="2" spans="1:7" ht="31.5" x14ac:dyDescent="0.25">
      <c r="A2" s="6"/>
      <c r="B2" s="25" t="s">
        <v>2</v>
      </c>
      <c r="C2" s="25" t="s">
        <v>11</v>
      </c>
      <c r="D2" s="25" t="s">
        <v>50</v>
      </c>
      <c r="E2" s="25" t="s">
        <v>51</v>
      </c>
      <c r="F2" s="25" t="s">
        <v>52</v>
      </c>
      <c r="G2" s="25" t="s">
        <v>53</v>
      </c>
    </row>
    <row r="3" spans="1:7" x14ac:dyDescent="0.25">
      <c r="A3" s="6" t="s">
        <v>69</v>
      </c>
      <c r="B3" s="26">
        <v>11687</v>
      </c>
      <c r="C3" s="26">
        <v>7414</v>
      </c>
      <c r="D3" s="26">
        <v>8765</v>
      </c>
      <c r="E3" s="26">
        <v>8372</v>
      </c>
      <c r="F3" s="26">
        <v>3897</v>
      </c>
      <c r="G3" s="26">
        <v>40332</v>
      </c>
    </row>
    <row r="4" spans="1:7" ht="31.5" x14ac:dyDescent="0.25">
      <c r="A4" s="6" t="s">
        <v>70</v>
      </c>
      <c r="B4" s="27">
        <v>35.526143800783657</v>
      </c>
      <c r="C4" s="27">
        <v>36.976449582556128</v>
      </c>
      <c r="D4" s="27">
        <v>31.581260944447248</v>
      </c>
      <c r="E4" s="27">
        <v>30.788806878569563</v>
      </c>
      <c r="F4" s="27">
        <v>28.995751456484051</v>
      </c>
      <c r="G4" s="27">
        <v>33.24077805772383</v>
      </c>
    </row>
    <row r="5" spans="1:7" ht="47.25" x14ac:dyDescent="0.25">
      <c r="A5" s="6" t="s">
        <v>71</v>
      </c>
      <c r="B5" s="26">
        <v>13.84600803250915</v>
      </c>
      <c r="C5" s="26">
        <v>16.24737026647966</v>
      </c>
      <c r="D5" s="26">
        <v>14.639564404062</v>
      </c>
      <c r="E5" s="26">
        <v>14.53320834635281</v>
      </c>
      <c r="F5" s="26">
        <v>13.86043533930858</v>
      </c>
      <c r="G5" s="26">
        <v>14.417158176943699</v>
      </c>
    </row>
    <row r="6" spans="1:7" ht="63" x14ac:dyDescent="0.25">
      <c r="A6" s="6" t="s">
        <v>72</v>
      </c>
      <c r="B6" s="25"/>
      <c r="C6" s="25"/>
      <c r="D6" s="25"/>
      <c r="E6" s="25"/>
      <c r="F6" s="25"/>
      <c r="G6" s="25"/>
    </row>
    <row r="7" spans="1:7" x14ac:dyDescent="0.25">
      <c r="A7" s="28" t="s">
        <v>56</v>
      </c>
      <c r="B7" s="27">
        <v>10.5</v>
      </c>
      <c r="C7" s="27">
        <v>9.6</v>
      </c>
      <c r="D7" s="27">
        <v>8.4</v>
      </c>
      <c r="E7" s="27">
        <v>9.3000000000000007</v>
      </c>
      <c r="F7" s="27">
        <v>9.4</v>
      </c>
      <c r="G7" s="27">
        <v>9.6</v>
      </c>
    </row>
    <row r="8" spans="1:7" x14ac:dyDescent="0.25">
      <c r="A8" s="28" t="s">
        <v>57</v>
      </c>
      <c r="B8" s="27">
        <v>18.899999999999999</v>
      </c>
      <c r="C8" s="27">
        <v>20.8</v>
      </c>
      <c r="D8" s="27">
        <v>19.5</v>
      </c>
      <c r="E8" s="27">
        <v>19</v>
      </c>
      <c r="F8" s="27">
        <v>20.100000000000001</v>
      </c>
      <c r="G8" s="27">
        <v>19.600000000000001</v>
      </c>
    </row>
    <row r="9" spans="1:7" x14ac:dyDescent="0.25">
      <c r="A9" s="28" t="s">
        <v>58</v>
      </c>
      <c r="B9" s="27">
        <v>19.100000000000001</v>
      </c>
      <c r="C9" s="27">
        <v>18</v>
      </c>
      <c r="D9" s="27">
        <v>16.5</v>
      </c>
      <c r="E9" s="27">
        <v>22.4</v>
      </c>
      <c r="F9" s="27">
        <v>13.7</v>
      </c>
      <c r="G9" s="27">
        <v>18.600000000000001</v>
      </c>
    </row>
    <row r="10" spans="1:7" x14ac:dyDescent="0.25">
      <c r="A10" s="28" t="s">
        <v>59</v>
      </c>
      <c r="B10" s="27">
        <v>17.7</v>
      </c>
      <c r="C10" s="27">
        <v>18.899999999999999</v>
      </c>
      <c r="D10" s="27">
        <v>17.7</v>
      </c>
      <c r="E10" s="27">
        <v>17.7</v>
      </c>
      <c r="F10" s="27">
        <v>18</v>
      </c>
      <c r="G10" s="27">
        <v>17.899999999999999</v>
      </c>
    </row>
    <row r="11" spans="1:7" x14ac:dyDescent="0.25">
      <c r="A11" s="28" t="s">
        <v>60</v>
      </c>
      <c r="B11" s="27">
        <v>18</v>
      </c>
      <c r="C11" s="27">
        <v>22</v>
      </c>
      <c r="D11" s="27">
        <v>20.100000000000001</v>
      </c>
      <c r="E11" s="27">
        <v>17.600000000000001</v>
      </c>
      <c r="F11" s="27">
        <v>16.399999999999999</v>
      </c>
      <c r="G11" s="27">
        <v>19</v>
      </c>
    </row>
    <row r="12" spans="1:7" x14ac:dyDescent="0.25">
      <c r="A12" s="28" t="s">
        <v>61</v>
      </c>
      <c r="B12" s="27">
        <v>25</v>
      </c>
      <c r="C12" s="27">
        <v>26.1</v>
      </c>
      <c r="D12" s="27">
        <v>24.5</v>
      </c>
      <c r="E12" s="27">
        <v>21.8</v>
      </c>
      <c r="F12" s="27">
        <v>22</v>
      </c>
      <c r="G12" s="27">
        <v>24.1</v>
      </c>
    </row>
    <row r="13" spans="1:7" x14ac:dyDescent="0.25">
      <c r="A13" s="28" t="s">
        <v>62</v>
      </c>
      <c r="B13" s="27">
        <v>12.7</v>
      </c>
      <c r="C13" s="27">
        <v>15.3</v>
      </c>
      <c r="D13" s="27">
        <v>12.7</v>
      </c>
      <c r="E13" s="27">
        <v>13.2</v>
      </c>
      <c r="F13" s="27">
        <v>13.5</v>
      </c>
      <c r="G13" s="27">
        <v>13.3</v>
      </c>
    </row>
    <row r="14" spans="1:7" x14ac:dyDescent="0.25">
      <c r="A14" s="28" t="s">
        <v>63</v>
      </c>
      <c r="B14" s="27">
        <v>16.5</v>
      </c>
      <c r="C14" s="27">
        <v>17.2</v>
      </c>
      <c r="D14" s="27">
        <v>12.7</v>
      </c>
      <c r="E14" s="27">
        <v>13.9</v>
      </c>
      <c r="F14" s="27">
        <v>15.6</v>
      </c>
      <c r="G14" s="27">
        <v>15.4</v>
      </c>
    </row>
    <row r="15" spans="1:7" x14ac:dyDescent="0.25">
      <c r="A15" s="28" t="s">
        <v>64</v>
      </c>
      <c r="B15" s="27">
        <v>9.9</v>
      </c>
      <c r="C15" s="27">
        <v>10.199999999999999</v>
      </c>
      <c r="D15" s="27">
        <v>9.6999999999999993</v>
      </c>
      <c r="E15" s="27">
        <v>7.6</v>
      </c>
      <c r="F15" s="27">
        <v>7.8</v>
      </c>
      <c r="G15" s="27">
        <v>9.1999999999999993</v>
      </c>
    </row>
    <row r="16" spans="1:7" x14ac:dyDescent="0.25">
      <c r="A16" s="28" t="s">
        <v>65</v>
      </c>
      <c r="B16" s="27">
        <v>12.6</v>
      </c>
      <c r="C16" s="27">
        <v>14.6</v>
      </c>
      <c r="D16" s="27">
        <v>19.100000000000001</v>
      </c>
      <c r="E16" s="27">
        <v>22.8</v>
      </c>
      <c r="F16" s="27">
        <v>18.5</v>
      </c>
      <c r="G16" s="27">
        <v>17.7</v>
      </c>
    </row>
    <row r="17" spans="1:7" x14ac:dyDescent="0.25">
      <c r="A17" s="28" t="s">
        <v>66</v>
      </c>
      <c r="B17" s="27">
        <v>7</v>
      </c>
      <c r="C17" s="27">
        <v>8.8000000000000007</v>
      </c>
      <c r="D17" s="27">
        <v>5.5</v>
      </c>
      <c r="E17" s="27">
        <v>5.4</v>
      </c>
      <c r="F17" s="27">
        <v>3.8</v>
      </c>
      <c r="G17" s="27">
        <v>6</v>
      </c>
    </row>
    <row r="18" spans="1:7" ht="48" customHeight="1" x14ac:dyDescent="0.25">
      <c r="A18" s="59" t="s">
        <v>73</v>
      </c>
      <c r="B18" s="59"/>
      <c r="C18" s="59"/>
      <c r="D18" s="59"/>
      <c r="E18" s="59"/>
      <c r="F18" s="59"/>
      <c r="G18" s="59"/>
    </row>
    <row r="19" spans="1:7" ht="53.25" customHeight="1" x14ac:dyDescent="0.25">
      <c r="A19" s="59" t="s">
        <v>74</v>
      </c>
      <c r="B19" s="59"/>
      <c r="C19" s="59"/>
      <c r="D19" s="59"/>
      <c r="E19" s="59"/>
      <c r="F19" s="59"/>
      <c r="G19" s="59"/>
    </row>
    <row r="20" spans="1:7" x14ac:dyDescent="0.25">
      <c r="A20" s="59" t="s">
        <v>75</v>
      </c>
      <c r="B20" s="59"/>
      <c r="C20" s="59"/>
      <c r="D20" s="59"/>
      <c r="E20" s="59"/>
      <c r="F20" s="59"/>
      <c r="G20" s="59"/>
    </row>
    <row r="23" spans="1:7" x14ac:dyDescent="0.25">
      <c r="A23" s="12" t="s">
        <v>135</v>
      </c>
    </row>
    <row r="25" spans="1:7" ht="31.5" x14ac:dyDescent="0.25">
      <c r="A25" s="12" t="s">
        <v>144</v>
      </c>
    </row>
    <row r="26" spans="1:7" x14ac:dyDescent="0.25">
      <c r="A26" s="13"/>
      <c r="B26" s="30" t="s">
        <v>142</v>
      </c>
      <c r="C26" s="30" t="s">
        <v>137</v>
      </c>
    </row>
    <row r="27" spans="1:7" x14ac:dyDescent="0.25">
      <c r="A27" s="13" t="s">
        <v>2</v>
      </c>
      <c r="B27" s="31">
        <f>B5</f>
        <v>13.84600803250915</v>
      </c>
      <c r="C27" s="31">
        <f>$G$5</f>
        <v>14.417158176943699</v>
      </c>
    </row>
    <row r="28" spans="1:7" x14ac:dyDescent="0.25">
      <c r="A28" s="13" t="s">
        <v>11</v>
      </c>
      <c r="B28" s="31">
        <f>C5</f>
        <v>16.24737026647966</v>
      </c>
      <c r="C28" s="31">
        <f>$G$5</f>
        <v>14.417158176943699</v>
      </c>
    </row>
    <row r="29" spans="1:7" x14ac:dyDescent="0.25">
      <c r="A29" s="13" t="s">
        <v>50</v>
      </c>
      <c r="B29" s="31">
        <f>D5</f>
        <v>14.639564404062</v>
      </c>
      <c r="C29" s="31">
        <f>$G$5</f>
        <v>14.417158176943699</v>
      </c>
    </row>
    <row r="30" spans="1:7" x14ac:dyDescent="0.25">
      <c r="A30" s="13" t="s">
        <v>51</v>
      </c>
      <c r="B30" s="31">
        <f>E5</f>
        <v>14.53320834635281</v>
      </c>
      <c r="C30" s="31">
        <f>$G$5</f>
        <v>14.417158176943699</v>
      </c>
    </row>
    <row r="31" spans="1:7" x14ac:dyDescent="0.25">
      <c r="A31" s="13" t="s">
        <v>52</v>
      </c>
      <c r="B31" s="31">
        <f>F5</f>
        <v>13.86043533930858</v>
      </c>
      <c r="C31" s="31">
        <f>$G$5</f>
        <v>14.417158176943699</v>
      </c>
    </row>
    <row r="33" spans="1:3" ht="31.5" x14ac:dyDescent="0.25">
      <c r="A33" s="12" t="s">
        <v>143</v>
      </c>
    </row>
    <row r="34" spans="1:3" x14ac:dyDescent="0.25">
      <c r="A34" s="14"/>
      <c r="B34" s="32" t="s">
        <v>2</v>
      </c>
      <c r="C34" s="32" t="s">
        <v>137</v>
      </c>
    </row>
    <row r="35" spans="1:3" x14ac:dyDescent="0.25">
      <c r="A35" s="33" t="s">
        <v>56</v>
      </c>
      <c r="B35" s="34">
        <f>B7</f>
        <v>10.5</v>
      </c>
      <c r="C35" s="34">
        <f>G7</f>
        <v>9.6</v>
      </c>
    </row>
    <row r="36" spans="1:3" x14ac:dyDescent="0.25">
      <c r="A36" s="33" t="s">
        <v>57</v>
      </c>
      <c r="B36" s="34">
        <f t="shared" ref="B36:B45" si="0">B8</f>
        <v>18.899999999999999</v>
      </c>
      <c r="C36" s="34">
        <f t="shared" ref="C36:C45" si="1">G8</f>
        <v>19.600000000000001</v>
      </c>
    </row>
    <row r="37" spans="1:3" x14ac:dyDescent="0.25">
      <c r="A37" s="33" t="s">
        <v>58</v>
      </c>
      <c r="B37" s="34">
        <f t="shared" si="0"/>
        <v>19.100000000000001</v>
      </c>
      <c r="C37" s="34">
        <f t="shared" si="1"/>
        <v>18.600000000000001</v>
      </c>
    </row>
    <row r="38" spans="1:3" x14ac:dyDescent="0.25">
      <c r="A38" s="33" t="s">
        <v>59</v>
      </c>
      <c r="B38" s="34">
        <f t="shared" si="0"/>
        <v>17.7</v>
      </c>
      <c r="C38" s="34">
        <f t="shared" si="1"/>
        <v>17.899999999999999</v>
      </c>
    </row>
    <row r="39" spans="1:3" x14ac:dyDescent="0.25">
      <c r="A39" s="33" t="s">
        <v>60</v>
      </c>
      <c r="B39" s="34">
        <f t="shared" si="0"/>
        <v>18</v>
      </c>
      <c r="C39" s="34">
        <f t="shared" si="1"/>
        <v>19</v>
      </c>
    </row>
    <row r="40" spans="1:3" x14ac:dyDescent="0.25">
      <c r="A40" s="33" t="s">
        <v>61</v>
      </c>
      <c r="B40" s="34">
        <f t="shared" si="0"/>
        <v>25</v>
      </c>
      <c r="C40" s="34">
        <f t="shared" si="1"/>
        <v>24.1</v>
      </c>
    </row>
    <row r="41" spans="1:3" x14ac:dyDescent="0.25">
      <c r="A41" s="33" t="s">
        <v>62</v>
      </c>
      <c r="B41" s="34">
        <f t="shared" si="0"/>
        <v>12.7</v>
      </c>
      <c r="C41" s="34">
        <f t="shared" si="1"/>
        <v>13.3</v>
      </c>
    </row>
    <row r="42" spans="1:3" x14ac:dyDescent="0.25">
      <c r="A42" s="33" t="s">
        <v>63</v>
      </c>
      <c r="B42" s="34">
        <f t="shared" si="0"/>
        <v>16.5</v>
      </c>
      <c r="C42" s="34">
        <f t="shared" si="1"/>
        <v>15.4</v>
      </c>
    </row>
    <row r="43" spans="1:3" x14ac:dyDescent="0.25">
      <c r="A43" s="33" t="s">
        <v>64</v>
      </c>
      <c r="B43" s="34">
        <f t="shared" si="0"/>
        <v>9.9</v>
      </c>
      <c r="C43" s="34">
        <f t="shared" si="1"/>
        <v>9.1999999999999993</v>
      </c>
    </row>
    <row r="44" spans="1:3" x14ac:dyDescent="0.25">
      <c r="A44" s="33" t="s">
        <v>65</v>
      </c>
      <c r="B44" s="34">
        <f t="shared" si="0"/>
        <v>12.6</v>
      </c>
      <c r="C44" s="34">
        <f t="shared" si="1"/>
        <v>17.7</v>
      </c>
    </row>
    <row r="45" spans="1:3" x14ac:dyDescent="0.25">
      <c r="A45" s="33" t="s">
        <v>66</v>
      </c>
      <c r="B45" s="34">
        <f t="shared" si="0"/>
        <v>7</v>
      </c>
      <c r="C45" s="34">
        <f t="shared" si="1"/>
        <v>6</v>
      </c>
    </row>
  </sheetData>
  <mergeCells count="4">
    <mergeCell ref="A1:G1"/>
    <mergeCell ref="A18:G18"/>
    <mergeCell ref="A19:G19"/>
    <mergeCell ref="A20:G20"/>
  </mergeCells>
  <pageMargins left="0.70866141732283472" right="0.70866141732283472" top="0.74803149606299213" bottom="0.74803149606299213" header="0.31496062992125984" footer="0.31496062992125984"/>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0791A-2A3D-4860-A082-25983FC0BD35}">
  <sheetPr>
    <pageSetUpPr fitToPage="1"/>
  </sheetPr>
  <dimension ref="A1:C143"/>
  <sheetViews>
    <sheetView workbookViewId="0">
      <selection activeCell="B11" sqref="B11"/>
    </sheetView>
  </sheetViews>
  <sheetFormatPr defaultColWidth="8.796875" defaultRowHeight="15" x14ac:dyDescent="0.25"/>
  <cols>
    <col min="1" max="2" width="30.69921875" style="10" customWidth="1"/>
    <col min="3" max="3" width="30.69921875" style="11" customWidth="1"/>
    <col min="4" max="16384" width="8.796875" style="7"/>
  </cols>
  <sheetData>
    <row r="1" spans="1:3" x14ac:dyDescent="0.25">
      <c r="A1" s="57" t="s">
        <v>153</v>
      </c>
      <c r="B1" s="60"/>
      <c r="C1" s="60"/>
    </row>
    <row r="2" spans="1:3" ht="42.75" customHeight="1" x14ac:dyDescent="0.25">
      <c r="A2" s="3" t="s">
        <v>76</v>
      </c>
      <c r="B2" s="4" t="s">
        <v>0</v>
      </c>
      <c r="C2" s="5" t="s">
        <v>134</v>
      </c>
    </row>
    <row r="3" spans="1:3" x14ac:dyDescent="0.25">
      <c r="A3" s="8" t="s">
        <v>53</v>
      </c>
      <c r="B3" s="8" t="s">
        <v>53</v>
      </c>
      <c r="C3" s="9">
        <v>163.81376403163929</v>
      </c>
    </row>
    <row r="4" spans="1:3" x14ac:dyDescent="0.25">
      <c r="A4" s="61" t="s">
        <v>2</v>
      </c>
      <c r="B4" s="8" t="s">
        <v>1</v>
      </c>
      <c r="C4" s="9">
        <v>243.0703624733475</v>
      </c>
    </row>
    <row r="5" spans="1:3" x14ac:dyDescent="0.25">
      <c r="A5" s="62"/>
      <c r="B5" s="8" t="s">
        <v>3</v>
      </c>
      <c r="C5" s="9">
        <v>178.57142857142861</v>
      </c>
    </row>
    <row r="6" spans="1:3" x14ac:dyDescent="0.25">
      <c r="A6" s="62"/>
      <c r="B6" s="8" t="s">
        <v>5</v>
      </c>
      <c r="C6" s="9">
        <v>227.7227722772277</v>
      </c>
    </row>
    <row r="7" spans="1:3" x14ac:dyDescent="0.25">
      <c r="A7" s="62"/>
      <c r="B7" s="8" t="s">
        <v>6</v>
      </c>
      <c r="C7" s="9">
        <v>176.19603267211201</v>
      </c>
    </row>
    <row r="8" spans="1:3" x14ac:dyDescent="0.25">
      <c r="A8" s="62"/>
      <c r="B8" s="8" t="s">
        <v>7</v>
      </c>
      <c r="C8" s="9">
        <v>223.07692307692309</v>
      </c>
    </row>
    <row r="9" spans="1:3" x14ac:dyDescent="0.25">
      <c r="A9" s="62"/>
      <c r="B9" s="8" t="s">
        <v>8</v>
      </c>
      <c r="C9" s="9">
        <v>200.6269592476489</v>
      </c>
    </row>
    <row r="10" spans="1:3" x14ac:dyDescent="0.25">
      <c r="A10" s="62"/>
      <c r="B10" s="8" t="s">
        <v>9</v>
      </c>
      <c r="C10" s="9">
        <v>213.61058601134221</v>
      </c>
    </row>
    <row r="11" spans="1:3" x14ac:dyDescent="0.25">
      <c r="A11" s="62"/>
      <c r="B11" s="8" t="s">
        <v>12</v>
      </c>
      <c r="C11" s="9">
        <v>188.0239520958084</v>
      </c>
    </row>
    <row r="12" spans="1:3" x14ac:dyDescent="0.25">
      <c r="A12" s="62"/>
      <c r="B12" s="8" t="s">
        <v>13</v>
      </c>
      <c r="C12" s="9">
        <v>165.41786743515851</v>
      </c>
    </row>
    <row r="13" spans="1:3" x14ac:dyDescent="0.25">
      <c r="A13" s="62"/>
      <c r="B13" s="8" t="s">
        <v>14</v>
      </c>
      <c r="C13" s="9">
        <v>192.9480901077375</v>
      </c>
    </row>
    <row r="14" spans="1:3" x14ac:dyDescent="0.25">
      <c r="A14" s="62"/>
      <c r="B14" s="8" t="s">
        <v>15</v>
      </c>
      <c r="C14" s="9">
        <v>198.32735961768219</v>
      </c>
    </row>
    <row r="15" spans="1:3" x14ac:dyDescent="0.25">
      <c r="A15" s="62"/>
      <c r="B15" s="8" t="s">
        <v>16</v>
      </c>
      <c r="C15" s="9">
        <v>195.0321987120515</v>
      </c>
    </row>
    <row r="16" spans="1:3" x14ac:dyDescent="0.25">
      <c r="A16" s="62"/>
      <c r="B16" s="8" t="s">
        <v>17</v>
      </c>
      <c r="C16" s="9">
        <v>217.59259259259261</v>
      </c>
    </row>
    <row r="17" spans="1:3" x14ac:dyDescent="0.25">
      <c r="A17" s="62"/>
      <c r="B17" s="8" t="s">
        <v>18</v>
      </c>
      <c r="C17" s="9">
        <v>146.72686230248311</v>
      </c>
    </row>
    <row r="18" spans="1:3" x14ac:dyDescent="0.25">
      <c r="A18" s="62"/>
      <c r="B18" s="8" t="s">
        <v>20</v>
      </c>
      <c r="C18" s="9">
        <v>161.14790286975719</v>
      </c>
    </row>
    <row r="19" spans="1:3" x14ac:dyDescent="0.25">
      <c r="A19" s="62"/>
      <c r="B19" s="8" t="s">
        <v>22</v>
      </c>
      <c r="C19" s="9">
        <v>184.17266187050359</v>
      </c>
    </row>
    <row r="20" spans="1:3" x14ac:dyDescent="0.25">
      <c r="A20" s="62"/>
      <c r="B20" s="8" t="s">
        <v>23</v>
      </c>
      <c r="C20" s="9">
        <v>188.1977671451356</v>
      </c>
    </row>
    <row r="21" spans="1:3" x14ac:dyDescent="0.25">
      <c r="A21" s="62"/>
      <c r="B21" s="8" t="s">
        <v>24</v>
      </c>
      <c r="C21" s="9">
        <v>167.96875</v>
      </c>
    </row>
    <row r="22" spans="1:3" x14ac:dyDescent="0.25">
      <c r="A22" s="62"/>
      <c r="B22" s="8" t="s">
        <v>25</v>
      </c>
      <c r="C22" s="9">
        <v>224.42244224422441</v>
      </c>
    </row>
    <row r="23" spans="1:3" x14ac:dyDescent="0.25">
      <c r="A23" s="62"/>
      <c r="B23" s="8" t="s">
        <v>27</v>
      </c>
      <c r="C23" s="9">
        <v>250.62656641604011</v>
      </c>
    </row>
    <row r="24" spans="1:3" x14ac:dyDescent="0.25">
      <c r="A24" s="62"/>
      <c r="B24" s="8" t="s">
        <v>28</v>
      </c>
      <c r="C24" s="9">
        <v>151.97132616487451</v>
      </c>
    </row>
    <row r="25" spans="1:3" x14ac:dyDescent="0.25">
      <c r="A25" s="62"/>
      <c r="B25" s="8" t="s">
        <v>29</v>
      </c>
      <c r="C25" s="9">
        <v>228.4644194756554</v>
      </c>
    </row>
    <row r="26" spans="1:3" x14ac:dyDescent="0.25">
      <c r="A26" s="62"/>
      <c r="B26" s="8" t="s">
        <v>30</v>
      </c>
      <c r="C26" s="9">
        <v>141.9558359621451</v>
      </c>
    </row>
    <row r="27" spans="1:3" x14ac:dyDescent="0.25">
      <c r="A27" s="62"/>
      <c r="B27" s="8" t="s">
        <v>32</v>
      </c>
      <c r="C27" s="9">
        <v>149.3936614694793</v>
      </c>
    </row>
    <row r="28" spans="1:3" x14ac:dyDescent="0.25">
      <c r="A28" s="62"/>
      <c r="B28" s="8" t="s">
        <v>36</v>
      </c>
      <c r="C28" s="9" t="s">
        <v>4</v>
      </c>
    </row>
    <row r="29" spans="1:3" x14ac:dyDescent="0.25">
      <c r="A29" s="62"/>
      <c r="B29" s="8" t="s">
        <v>41</v>
      </c>
      <c r="C29" s="9">
        <v>230.16650342801179</v>
      </c>
    </row>
    <row r="30" spans="1:3" x14ac:dyDescent="0.25">
      <c r="A30" s="62"/>
      <c r="B30" s="8" t="s">
        <v>42</v>
      </c>
      <c r="C30" s="9">
        <v>209.7428958051421</v>
      </c>
    </row>
    <row r="31" spans="1:3" x14ac:dyDescent="0.25">
      <c r="A31" s="62"/>
      <c r="B31" s="8" t="s">
        <v>47</v>
      </c>
      <c r="C31" s="9">
        <v>202.24719101123591</v>
      </c>
    </row>
    <row r="32" spans="1:3" x14ac:dyDescent="0.25">
      <c r="A32" s="63"/>
      <c r="B32" s="8" t="s">
        <v>48</v>
      </c>
      <c r="C32" s="9">
        <v>189.39393939393941</v>
      </c>
    </row>
    <row r="33" spans="1:3" x14ac:dyDescent="0.25">
      <c r="A33" s="61" t="s">
        <v>51</v>
      </c>
      <c r="B33" s="8" t="s">
        <v>77</v>
      </c>
      <c r="C33" s="9">
        <v>125.6544502617801</v>
      </c>
    </row>
    <row r="34" spans="1:3" x14ac:dyDescent="0.25">
      <c r="A34" s="62"/>
      <c r="B34" s="8" t="s">
        <v>78</v>
      </c>
      <c r="C34" s="9">
        <v>157.4803149606299</v>
      </c>
    </row>
    <row r="35" spans="1:3" x14ac:dyDescent="0.25">
      <c r="A35" s="62"/>
      <c r="B35" s="8" t="s">
        <v>79</v>
      </c>
      <c r="C35" s="9">
        <v>124.7974068071313</v>
      </c>
    </row>
    <row r="36" spans="1:3" x14ac:dyDescent="0.25">
      <c r="A36" s="62"/>
      <c r="B36" s="8" t="s">
        <v>80</v>
      </c>
      <c r="C36" s="9">
        <v>132.8934967012253</v>
      </c>
    </row>
    <row r="37" spans="1:3" x14ac:dyDescent="0.25">
      <c r="A37" s="62"/>
      <c r="B37" s="8" t="s">
        <v>81</v>
      </c>
      <c r="C37" s="9">
        <v>146.38875424139599</v>
      </c>
    </row>
    <row r="38" spans="1:3" x14ac:dyDescent="0.25">
      <c r="A38" s="62"/>
      <c r="B38" s="8" t="s">
        <v>82</v>
      </c>
      <c r="C38" s="9">
        <v>137.3844121532365</v>
      </c>
    </row>
    <row r="39" spans="1:3" x14ac:dyDescent="0.25">
      <c r="A39" s="62"/>
      <c r="B39" s="8" t="s">
        <v>83</v>
      </c>
      <c r="C39" s="9">
        <v>107.62331838565019</v>
      </c>
    </row>
    <row r="40" spans="1:3" x14ac:dyDescent="0.25">
      <c r="A40" s="62"/>
      <c r="B40" s="8" t="s">
        <v>84</v>
      </c>
      <c r="C40" s="9">
        <v>116.2790697674419</v>
      </c>
    </row>
    <row r="41" spans="1:3" x14ac:dyDescent="0.25">
      <c r="A41" s="62"/>
      <c r="B41" s="8" t="s">
        <v>85</v>
      </c>
      <c r="C41" s="9">
        <v>99.537037037037038</v>
      </c>
    </row>
    <row r="42" spans="1:3" x14ac:dyDescent="0.25">
      <c r="A42" s="62"/>
      <c r="B42" s="8" t="s">
        <v>86</v>
      </c>
      <c r="C42" s="9">
        <v>167.2955974842767</v>
      </c>
    </row>
    <row r="43" spans="1:3" x14ac:dyDescent="0.25">
      <c r="A43" s="62"/>
      <c r="B43" s="8" t="s">
        <v>87</v>
      </c>
      <c r="C43" s="9">
        <v>114.46629213483151</v>
      </c>
    </row>
    <row r="44" spans="1:3" x14ac:dyDescent="0.25">
      <c r="A44" s="62"/>
      <c r="B44" s="8" t="s">
        <v>88</v>
      </c>
      <c r="C44" s="9">
        <v>147.82608695652169</v>
      </c>
    </row>
    <row r="45" spans="1:3" x14ac:dyDescent="0.25">
      <c r="A45" s="62"/>
      <c r="B45" s="8" t="s">
        <v>89</v>
      </c>
      <c r="C45" s="9">
        <v>158.53658536585371</v>
      </c>
    </row>
    <row r="46" spans="1:3" x14ac:dyDescent="0.25">
      <c r="A46" s="62"/>
      <c r="B46" s="8" t="s">
        <v>90</v>
      </c>
      <c r="C46" s="9">
        <v>133.05174234424501</v>
      </c>
    </row>
    <row r="47" spans="1:3" x14ac:dyDescent="0.25">
      <c r="A47" s="62"/>
      <c r="B47" s="8" t="s">
        <v>91</v>
      </c>
      <c r="C47" s="9">
        <v>117.4812030075188</v>
      </c>
    </row>
    <row r="48" spans="1:3" x14ac:dyDescent="0.25">
      <c r="A48" s="62"/>
      <c r="B48" s="8" t="s">
        <v>92</v>
      </c>
      <c r="C48" s="9">
        <v>150.19011406844109</v>
      </c>
    </row>
    <row r="49" spans="1:3" x14ac:dyDescent="0.25">
      <c r="A49" s="62"/>
      <c r="B49" s="8" t="s">
        <v>93</v>
      </c>
      <c r="C49" s="9">
        <v>138.34329632792489</v>
      </c>
    </row>
    <row r="50" spans="1:3" x14ac:dyDescent="0.25">
      <c r="A50" s="62"/>
      <c r="B50" s="8" t="s">
        <v>94</v>
      </c>
      <c r="C50" s="9">
        <v>180.80593849416749</v>
      </c>
    </row>
    <row r="51" spans="1:3" x14ac:dyDescent="0.25">
      <c r="A51" s="63"/>
      <c r="B51" s="8" t="s">
        <v>95</v>
      </c>
      <c r="C51" s="9">
        <v>140.44943820224719</v>
      </c>
    </row>
    <row r="52" spans="1:3" x14ac:dyDescent="0.25">
      <c r="A52" s="61" t="s">
        <v>52</v>
      </c>
      <c r="B52" s="8" t="s">
        <v>96</v>
      </c>
      <c r="C52" s="9">
        <v>133.91557496360991</v>
      </c>
    </row>
    <row r="53" spans="1:3" x14ac:dyDescent="0.25">
      <c r="A53" s="62"/>
      <c r="B53" s="8" t="s">
        <v>97</v>
      </c>
      <c r="C53" s="9">
        <v>150.1618122977346</v>
      </c>
    </row>
    <row r="54" spans="1:3" x14ac:dyDescent="0.25">
      <c r="A54" s="62"/>
      <c r="B54" s="8" t="s">
        <v>98</v>
      </c>
      <c r="C54" s="9">
        <v>136.231884057971</v>
      </c>
    </row>
    <row r="55" spans="1:3" x14ac:dyDescent="0.25">
      <c r="A55" s="62"/>
      <c r="B55" s="8" t="s">
        <v>99</v>
      </c>
      <c r="C55" s="9">
        <v>163.46153846153851</v>
      </c>
    </row>
    <row r="56" spans="1:3" x14ac:dyDescent="0.25">
      <c r="A56" s="62"/>
      <c r="B56" s="8" t="s">
        <v>100</v>
      </c>
      <c r="C56" s="9">
        <v>175.67567567567571</v>
      </c>
    </row>
    <row r="57" spans="1:3" x14ac:dyDescent="0.25">
      <c r="A57" s="62"/>
      <c r="B57" s="8" t="s">
        <v>101</v>
      </c>
      <c r="C57" s="9">
        <v>110.6382978723404</v>
      </c>
    </row>
    <row r="58" spans="1:3" x14ac:dyDescent="0.25">
      <c r="A58" s="62"/>
      <c r="B58" s="8" t="s">
        <v>102</v>
      </c>
      <c r="C58" s="9">
        <v>147.0588235294118</v>
      </c>
    </row>
    <row r="59" spans="1:3" x14ac:dyDescent="0.25">
      <c r="A59" s="62"/>
      <c r="B59" s="8" t="s">
        <v>103</v>
      </c>
      <c r="C59" s="9">
        <v>99.815157116451019</v>
      </c>
    </row>
    <row r="60" spans="1:3" x14ac:dyDescent="0.25">
      <c r="A60" s="62"/>
      <c r="B60" s="8" t="s">
        <v>104</v>
      </c>
      <c r="C60" s="9">
        <v>136.58070678127979</v>
      </c>
    </row>
    <row r="61" spans="1:3" x14ac:dyDescent="0.25">
      <c r="A61" s="62"/>
      <c r="B61" s="8" t="s">
        <v>105</v>
      </c>
      <c r="C61" s="9">
        <v>104.1162227602906</v>
      </c>
    </row>
    <row r="62" spans="1:3" x14ac:dyDescent="0.25">
      <c r="A62" s="63"/>
      <c r="B62" s="8" t="s">
        <v>106</v>
      </c>
      <c r="C62" s="9">
        <v>103.8907284768212</v>
      </c>
    </row>
    <row r="63" spans="1:3" x14ac:dyDescent="0.25">
      <c r="A63" s="61" t="s">
        <v>11</v>
      </c>
      <c r="B63" s="8" t="s">
        <v>10</v>
      </c>
      <c r="C63" s="9">
        <v>175.25773195876289</v>
      </c>
    </row>
    <row r="64" spans="1:3" x14ac:dyDescent="0.25">
      <c r="A64" s="62"/>
      <c r="B64" s="8" t="s">
        <v>19</v>
      </c>
      <c r="C64" s="9">
        <v>189.24508790072389</v>
      </c>
    </row>
    <row r="65" spans="1:3" x14ac:dyDescent="0.25">
      <c r="A65" s="62"/>
      <c r="B65" s="8" t="s">
        <v>21</v>
      </c>
      <c r="C65" s="9">
        <v>198.237885462555</v>
      </c>
    </row>
    <row r="66" spans="1:3" x14ac:dyDescent="0.25">
      <c r="A66" s="62"/>
      <c r="B66" s="8" t="s">
        <v>26</v>
      </c>
      <c r="C66" s="9">
        <v>172.71293375394319</v>
      </c>
    </row>
    <row r="67" spans="1:3" x14ac:dyDescent="0.25">
      <c r="A67" s="62"/>
      <c r="B67" s="8" t="s">
        <v>31</v>
      </c>
      <c r="C67" s="9">
        <v>181.45800316957209</v>
      </c>
    </row>
    <row r="68" spans="1:3" x14ac:dyDescent="0.25">
      <c r="A68" s="62"/>
      <c r="B68" s="8" t="s">
        <v>33</v>
      </c>
      <c r="C68" s="9">
        <v>245.2642073778664</v>
      </c>
    </row>
    <row r="69" spans="1:3" x14ac:dyDescent="0.25">
      <c r="A69" s="62"/>
      <c r="B69" s="8" t="s">
        <v>34</v>
      </c>
      <c r="C69" s="9">
        <v>145.9227467811159</v>
      </c>
    </row>
    <row r="70" spans="1:3" x14ac:dyDescent="0.25">
      <c r="A70" s="62"/>
      <c r="B70" s="8" t="s">
        <v>35</v>
      </c>
      <c r="C70" s="9">
        <v>212.19512195121951</v>
      </c>
    </row>
    <row r="71" spans="1:3" x14ac:dyDescent="0.25">
      <c r="A71" s="62"/>
      <c r="B71" s="8" t="s">
        <v>37</v>
      </c>
      <c r="C71" s="9">
        <v>184.16801292407109</v>
      </c>
    </row>
    <row r="72" spans="1:3" x14ac:dyDescent="0.25">
      <c r="A72" s="62"/>
      <c r="B72" s="8" t="s">
        <v>38</v>
      </c>
      <c r="C72" s="9">
        <v>138.2022471910112</v>
      </c>
    </row>
    <row r="73" spans="1:3" x14ac:dyDescent="0.25">
      <c r="A73" s="62"/>
      <c r="B73" s="8" t="s">
        <v>39</v>
      </c>
      <c r="C73" s="9">
        <v>195.42619542619539</v>
      </c>
    </row>
    <row r="74" spans="1:3" x14ac:dyDescent="0.25">
      <c r="A74" s="62"/>
      <c r="B74" s="8" t="s">
        <v>40</v>
      </c>
      <c r="C74" s="9">
        <v>195.1058201058201</v>
      </c>
    </row>
    <row r="75" spans="1:3" x14ac:dyDescent="0.25">
      <c r="A75" s="62"/>
      <c r="B75" s="8" t="s">
        <v>43</v>
      </c>
      <c r="C75" s="9">
        <v>196.6701352757544</v>
      </c>
    </row>
    <row r="76" spans="1:3" x14ac:dyDescent="0.25">
      <c r="A76" s="62"/>
      <c r="B76" s="8" t="s">
        <v>44</v>
      </c>
      <c r="C76" s="9">
        <v>183.00653594771239</v>
      </c>
    </row>
    <row r="77" spans="1:3" x14ac:dyDescent="0.25">
      <c r="A77" s="62"/>
      <c r="B77" s="8" t="s">
        <v>45</v>
      </c>
      <c r="C77" s="9">
        <v>177.74936061381081</v>
      </c>
    </row>
    <row r="78" spans="1:3" x14ac:dyDescent="0.25">
      <c r="A78" s="62"/>
      <c r="B78" s="8" t="s">
        <v>46</v>
      </c>
      <c r="C78" s="9">
        <v>164.1791044776119</v>
      </c>
    </row>
    <row r="79" spans="1:3" x14ac:dyDescent="0.25">
      <c r="A79" s="63"/>
      <c r="B79" s="8" t="s">
        <v>49</v>
      </c>
      <c r="C79" s="9">
        <v>195.04310344827579</v>
      </c>
    </row>
    <row r="80" spans="1:3" x14ac:dyDescent="0.25">
      <c r="A80" s="61" t="s">
        <v>50</v>
      </c>
      <c r="B80" s="8" t="s">
        <v>107</v>
      </c>
      <c r="C80" s="9">
        <v>211.7647058823529</v>
      </c>
    </row>
    <row r="81" spans="1:3" x14ac:dyDescent="0.25">
      <c r="A81" s="62"/>
      <c r="B81" s="8" t="s">
        <v>108</v>
      </c>
      <c r="C81" s="9">
        <v>144.03292181069961</v>
      </c>
    </row>
    <row r="82" spans="1:3" x14ac:dyDescent="0.25">
      <c r="A82" s="62"/>
      <c r="B82" s="8" t="s">
        <v>109</v>
      </c>
      <c r="C82" s="9">
        <v>122.6290251433613</v>
      </c>
    </row>
    <row r="83" spans="1:3" x14ac:dyDescent="0.25">
      <c r="A83" s="62"/>
      <c r="B83" s="8" t="s">
        <v>110</v>
      </c>
      <c r="C83" s="9">
        <v>38.095238095238102</v>
      </c>
    </row>
    <row r="84" spans="1:3" x14ac:dyDescent="0.25">
      <c r="A84" s="62"/>
      <c r="B84" s="8" t="s">
        <v>111</v>
      </c>
      <c r="C84" s="9">
        <v>139.7459165154265</v>
      </c>
    </row>
    <row r="85" spans="1:3" x14ac:dyDescent="0.25">
      <c r="A85" s="62"/>
      <c r="B85" s="8" t="s">
        <v>112</v>
      </c>
      <c r="C85" s="9">
        <v>179.73462002412549</v>
      </c>
    </row>
    <row r="86" spans="1:3" x14ac:dyDescent="0.25">
      <c r="A86" s="62"/>
      <c r="B86" s="8" t="s">
        <v>113</v>
      </c>
      <c r="C86" s="9">
        <v>174.32646592709989</v>
      </c>
    </row>
    <row r="87" spans="1:3" x14ac:dyDescent="0.25">
      <c r="A87" s="62"/>
      <c r="B87" s="8" t="s">
        <v>114</v>
      </c>
      <c r="C87" s="9">
        <v>153.16901408450701</v>
      </c>
    </row>
    <row r="88" spans="1:3" x14ac:dyDescent="0.25">
      <c r="A88" s="62"/>
      <c r="B88" s="8" t="s">
        <v>115</v>
      </c>
      <c r="C88" s="9">
        <v>177.13270142180099</v>
      </c>
    </row>
    <row r="89" spans="1:3" x14ac:dyDescent="0.25">
      <c r="A89" s="62"/>
      <c r="B89" s="8" t="s">
        <v>116</v>
      </c>
      <c r="C89" s="9">
        <v>151.41955835962139</v>
      </c>
    </row>
    <row r="90" spans="1:3" x14ac:dyDescent="0.25">
      <c r="A90" s="62"/>
      <c r="B90" s="8" t="s">
        <v>117</v>
      </c>
      <c r="C90" s="9">
        <v>151.84049079754601</v>
      </c>
    </row>
    <row r="91" spans="1:3" x14ac:dyDescent="0.25">
      <c r="A91" s="62"/>
      <c r="B91" s="8" t="s">
        <v>118</v>
      </c>
      <c r="C91" s="9">
        <v>139.11620294599021</v>
      </c>
    </row>
    <row r="92" spans="1:3" x14ac:dyDescent="0.25">
      <c r="A92" s="62"/>
      <c r="B92" s="8" t="s">
        <v>119</v>
      </c>
      <c r="C92" s="9">
        <v>152.8497409326425</v>
      </c>
    </row>
    <row r="93" spans="1:3" x14ac:dyDescent="0.25">
      <c r="A93" s="62"/>
      <c r="B93" s="8" t="s">
        <v>120</v>
      </c>
      <c r="C93" s="9">
        <v>182.06209275584521</v>
      </c>
    </row>
    <row r="94" spans="1:3" x14ac:dyDescent="0.25">
      <c r="A94" s="62"/>
      <c r="B94" s="8" t="s">
        <v>121</v>
      </c>
      <c r="C94" s="9">
        <v>173.1974921630094</v>
      </c>
    </row>
    <row r="95" spans="1:3" x14ac:dyDescent="0.25">
      <c r="A95" s="62"/>
      <c r="B95" s="8" t="s">
        <v>122</v>
      </c>
      <c r="C95" s="9">
        <v>172.80995691718519</v>
      </c>
    </row>
    <row r="96" spans="1:3" x14ac:dyDescent="0.25">
      <c r="A96" s="62"/>
      <c r="B96" s="8" t="s">
        <v>123</v>
      </c>
      <c r="C96" s="9">
        <v>172.4479682854311</v>
      </c>
    </row>
    <row r="97" spans="1:3" x14ac:dyDescent="0.25">
      <c r="A97" s="62"/>
      <c r="B97" s="8" t="s">
        <v>124</v>
      </c>
      <c r="C97" s="9">
        <v>113.658070678128</v>
      </c>
    </row>
    <row r="98" spans="1:3" x14ac:dyDescent="0.25">
      <c r="A98" s="62"/>
      <c r="B98" s="8" t="s">
        <v>125</v>
      </c>
      <c r="C98" s="9">
        <v>138.69625520110961</v>
      </c>
    </row>
    <row r="99" spans="1:3" x14ac:dyDescent="0.25">
      <c r="A99" s="62"/>
      <c r="B99" s="8" t="s">
        <v>126</v>
      </c>
      <c r="C99" s="9">
        <v>134.84162895927599</v>
      </c>
    </row>
    <row r="100" spans="1:3" x14ac:dyDescent="0.25">
      <c r="A100" s="62"/>
      <c r="B100" s="8" t="s">
        <v>127</v>
      </c>
      <c r="C100" s="9">
        <v>198.34710743801651</v>
      </c>
    </row>
    <row r="101" spans="1:3" x14ac:dyDescent="0.25">
      <c r="A101" s="63"/>
      <c r="B101" s="8" t="s">
        <v>128</v>
      </c>
      <c r="C101" s="9">
        <v>182.59518259518259</v>
      </c>
    </row>
    <row r="102" spans="1:3" ht="32.25" customHeight="1" x14ac:dyDescent="0.25">
      <c r="A102" s="64" t="s">
        <v>129</v>
      </c>
      <c r="B102" s="55"/>
      <c r="C102" s="55"/>
    </row>
    <row r="103" spans="1:3" ht="30" customHeight="1" x14ac:dyDescent="0.25">
      <c r="A103" s="55" t="s">
        <v>130</v>
      </c>
      <c r="B103" s="55"/>
      <c r="C103" s="55"/>
    </row>
    <row r="104" spans="1:3" ht="68.25" customHeight="1" x14ac:dyDescent="0.25">
      <c r="A104" s="55" t="s">
        <v>131</v>
      </c>
      <c r="B104" s="55"/>
      <c r="C104" s="55"/>
    </row>
    <row r="105" spans="1:3" ht="62.25" customHeight="1" x14ac:dyDescent="0.25">
      <c r="A105" s="55" t="s">
        <v>132</v>
      </c>
      <c r="B105" s="55"/>
      <c r="C105" s="55"/>
    </row>
    <row r="106" spans="1:3" x14ac:dyDescent="0.25">
      <c r="A106" s="55" t="s">
        <v>133</v>
      </c>
      <c r="B106" s="55"/>
      <c r="C106" s="55"/>
    </row>
    <row r="109" spans="1:3" x14ac:dyDescent="0.25">
      <c r="A109" s="16" t="s">
        <v>145</v>
      </c>
    </row>
    <row r="111" spans="1:3" x14ac:dyDescent="0.25">
      <c r="A111" s="16" t="s">
        <v>2</v>
      </c>
    </row>
    <row r="112" spans="1:3" x14ac:dyDescent="0.25">
      <c r="B112" s="10" t="s">
        <v>146</v>
      </c>
      <c r="C112" s="11" t="s">
        <v>137</v>
      </c>
    </row>
    <row r="113" spans="1:3" x14ac:dyDescent="0.25">
      <c r="A113" s="10" t="str">
        <f t="shared" ref="A113:B141" si="0">B4</f>
        <v>Albertslund</v>
      </c>
      <c r="B113" s="11">
        <f t="shared" si="0"/>
        <v>243.0703624733475</v>
      </c>
      <c r="C113" s="11">
        <f>C$3</f>
        <v>163.81376403163929</v>
      </c>
    </row>
    <row r="114" spans="1:3" x14ac:dyDescent="0.25">
      <c r="A114" s="15" t="str">
        <f t="shared" si="0"/>
        <v>Allerød</v>
      </c>
      <c r="B114" s="11">
        <f t="shared" si="0"/>
        <v>178.57142857142861</v>
      </c>
      <c r="C114" s="11">
        <f t="shared" ref="C114:C141" si="1">C$3</f>
        <v>163.81376403163929</v>
      </c>
    </row>
    <row r="115" spans="1:3" x14ac:dyDescent="0.25">
      <c r="A115" s="15" t="str">
        <f t="shared" si="0"/>
        <v>Ballerup</v>
      </c>
      <c r="B115" s="11">
        <f t="shared" si="0"/>
        <v>227.7227722772277</v>
      </c>
      <c r="C115" s="11">
        <f t="shared" si="1"/>
        <v>163.81376403163929</v>
      </c>
    </row>
    <row r="116" spans="1:3" x14ac:dyDescent="0.25">
      <c r="A116" s="15" t="str">
        <f t="shared" si="0"/>
        <v>Bornholm</v>
      </c>
      <c r="B116" s="11">
        <f t="shared" si="0"/>
        <v>176.19603267211201</v>
      </c>
      <c r="C116" s="11">
        <f t="shared" si="1"/>
        <v>163.81376403163929</v>
      </c>
    </row>
    <row r="117" spans="1:3" x14ac:dyDescent="0.25">
      <c r="A117" s="15" t="str">
        <f t="shared" si="0"/>
        <v>Brøndby</v>
      </c>
      <c r="B117" s="11">
        <f t="shared" si="0"/>
        <v>223.07692307692309</v>
      </c>
      <c r="C117" s="11">
        <f t="shared" si="1"/>
        <v>163.81376403163929</v>
      </c>
    </row>
    <row r="118" spans="1:3" x14ac:dyDescent="0.25">
      <c r="A118" s="15" t="str">
        <f t="shared" si="0"/>
        <v>Dragør</v>
      </c>
      <c r="B118" s="11">
        <f t="shared" si="0"/>
        <v>200.6269592476489</v>
      </c>
      <c r="C118" s="11">
        <f t="shared" si="1"/>
        <v>163.81376403163929</v>
      </c>
    </row>
    <row r="119" spans="1:3" x14ac:dyDescent="0.25">
      <c r="A119" s="15" t="str">
        <f t="shared" si="0"/>
        <v>Egedal</v>
      </c>
      <c r="B119" s="11">
        <f t="shared" si="0"/>
        <v>213.61058601134221</v>
      </c>
      <c r="C119" s="11">
        <f t="shared" si="1"/>
        <v>163.81376403163929</v>
      </c>
    </row>
    <row r="120" spans="1:3" x14ac:dyDescent="0.25">
      <c r="A120" s="15" t="str">
        <f t="shared" si="0"/>
        <v>Fredensborg</v>
      </c>
      <c r="B120" s="11">
        <f t="shared" si="0"/>
        <v>188.0239520958084</v>
      </c>
      <c r="C120" s="11">
        <f t="shared" si="1"/>
        <v>163.81376403163929</v>
      </c>
    </row>
    <row r="121" spans="1:3" x14ac:dyDescent="0.25">
      <c r="A121" s="15" t="str">
        <f t="shared" si="0"/>
        <v>Frederiksberg</v>
      </c>
      <c r="B121" s="11">
        <f t="shared" si="0"/>
        <v>165.41786743515851</v>
      </c>
      <c r="C121" s="11">
        <f t="shared" si="1"/>
        <v>163.81376403163929</v>
      </c>
    </row>
    <row r="122" spans="1:3" x14ac:dyDescent="0.25">
      <c r="A122" s="15" t="str">
        <f t="shared" si="0"/>
        <v>Frederikssund</v>
      </c>
      <c r="B122" s="11">
        <f t="shared" si="0"/>
        <v>192.9480901077375</v>
      </c>
      <c r="C122" s="11">
        <f t="shared" si="1"/>
        <v>163.81376403163929</v>
      </c>
    </row>
    <row r="123" spans="1:3" x14ac:dyDescent="0.25">
      <c r="A123" s="15" t="str">
        <f t="shared" si="0"/>
        <v>Furesø</v>
      </c>
      <c r="B123" s="11">
        <f t="shared" si="0"/>
        <v>198.32735961768219</v>
      </c>
      <c r="C123" s="11">
        <f t="shared" si="1"/>
        <v>163.81376403163929</v>
      </c>
    </row>
    <row r="124" spans="1:3" x14ac:dyDescent="0.25">
      <c r="A124" s="15" t="str">
        <f t="shared" si="0"/>
        <v>Gentofte</v>
      </c>
      <c r="B124" s="11">
        <f t="shared" si="0"/>
        <v>195.0321987120515</v>
      </c>
      <c r="C124" s="11">
        <f t="shared" si="1"/>
        <v>163.81376403163929</v>
      </c>
    </row>
    <row r="125" spans="1:3" x14ac:dyDescent="0.25">
      <c r="A125" s="15" t="str">
        <f t="shared" si="0"/>
        <v>Gladsaxe</v>
      </c>
      <c r="B125" s="11">
        <f t="shared" si="0"/>
        <v>217.59259259259261</v>
      </c>
      <c r="C125" s="11">
        <f t="shared" si="1"/>
        <v>163.81376403163929</v>
      </c>
    </row>
    <row r="126" spans="1:3" x14ac:dyDescent="0.25">
      <c r="A126" s="15" t="str">
        <f t="shared" si="0"/>
        <v>Glostrup</v>
      </c>
      <c r="B126" s="11">
        <f t="shared" si="0"/>
        <v>146.72686230248311</v>
      </c>
      <c r="C126" s="11">
        <f t="shared" si="1"/>
        <v>163.81376403163929</v>
      </c>
    </row>
    <row r="127" spans="1:3" x14ac:dyDescent="0.25">
      <c r="A127" s="15" t="str">
        <f t="shared" si="0"/>
        <v>Gribskov</v>
      </c>
      <c r="B127" s="11">
        <f t="shared" si="0"/>
        <v>161.14790286975719</v>
      </c>
      <c r="C127" s="11">
        <f t="shared" si="1"/>
        <v>163.81376403163929</v>
      </c>
    </row>
    <row r="128" spans="1:3" x14ac:dyDescent="0.25">
      <c r="A128" s="15" t="str">
        <f t="shared" si="0"/>
        <v>Halsnæs</v>
      </c>
      <c r="B128" s="11">
        <f t="shared" si="0"/>
        <v>184.17266187050359</v>
      </c>
      <c r="C128" s="11">
        <f t="shared" si="1"/>
        <v>163.81376403163929</v>
      </c>
    </row>
    <row r="129" spans="1:3" x14ac:dyDescent="0.25">
      <c r="A129" s="15" t="str">
        <f t="shared" si="0"/>
        <v>Helsingør</v>
      </c>
      <c r="B129" s="11">
        <f t="shared" si="0"/>
        <v>188.1977671451356</v>
      </c>
      <c r="C129" s="11">
        <f t="shared" si="1"/>
        <v>163.81376403163929</v>
      </c>
    </row>
    <row r="130" spans="1:3" x14ac:dyDescent="0.25">
      <c r="A130" s="15" t="str">
        <f t="shared" si="0"/>
        <v>Herlev</v>
      </c>
      <c r="B130" s="11">
        <f t="shared" si="0"/>
        <v>167.96875</v>
      </c>
      <c r="C130" s="11">
        <f t="shared" si="1"/>
        <v>163.81376403163929</v>
      </c>
    </row>
    <row r="131" spans="1:3" x14ac:dyDescent="0.25">
      <c r="A131" s="15" t="str">
        <f t="shared" si="0"/>
        <v>Hillerød</v>
      </c>
      <c r="B131" s="11">
        <f t="shared" si="0"/>
        <v>224.42244224422441</v>
      </c>
      <c r="C131" s="11">
        <f t="shared" si="1"/>
        <v>163.81376403163929</v>
      </c>
    </row>
    <row r="132" spans="1:3" x14ac:dyDescent="0.25">
      <c r="A132" s="15" t="str">
        <f t="shared" si="0"/>
        <v>Hvidovre</v>
      </c>
      <c r="B132" s="11">
        <f t="shared" si="0"/>
        <v>250.62656641604011</v>
      </c>
      <c r="C132" s="11">
        <f t="shared" si="1"/>
        <v>163.81376403163929</v>
      </c>
    </row>
    <row r="133" spans="1:3" x14ac:dyDescent="0.25">
      <c r="A133" s="15" t="str">
        <f t="shared" si="0"/>
        <v>Høje-Taastrup</v>
      </c>
      <c r="B133" s="11">
        <f t="shared" si="0"/>
        <v>151.97132616487451</v>
      </c>
      <c r="C133" s="11">
        <f t="shared" si="1"/>
        <v>163.81376403163929</v>
      </c>
    </row>
    <row r="134" spans="1:3" x14ac:dyDescent="0.25">
      <c r="A134" s="15" t="str">
        <f t="shared" si="0"/>
        <v>Hørsholm</v>
      </c>
      <c r="B134" s="11">
        <f t="shared" si="0"/>
        <v>228.4644194756554</v>
      </c>
      <c r="C134" s="11">
        <f t="shared" si="1"/>
        <v>163.81376403163929</v>
      </c>
    </row>
    <row r="135" spans="1:3" x14ac:dyDescent="0.25">
      <c r="A135" s="15" t="str">
        <f t="shared" si="0"/>
        <v>Ishøj</v>
      </c>
      <c r="B135" s="11">
        <f t="shared" si="0"/>
        <v>141.9558359621451</v>
      </c>
      <c r="C135" s="11">
        <f t="shared" si="1"/>
        <v>163.81376403163929</v>
      </c>
    </row>
    <row r="136" spans="1:3" x14ac:dyDescent="0.25">
      <c r="A136" s="15" t="str">
        <f t="shared" si="0"/>
        <v>København</v>
      </c>
      <c r="B136" s="11">
        <f t="shared" si="0"/>
        <v>149.3936614694793</v>
      </c>
      <c r="C136" s="11">
        <f t="shared" si="1"/>
        <v>163.81376403163929</v>
      </c>
    </row>
    <row r="137" spans="1:3" x14ac:dyDescent="0.25">
      <c r="A137" s="15" t="str">
        <f t="shared" si="0"/>
        <v>Lyngby-Taarbæk</v>
      </c>
      <c r="B137" s="11" t="str">
        <f t="shared" si="0"/>
        <v>-</v>
      </c>
      <c r="C137" s="11">
        <f t="shared" si="1"/>
        <v>163.81376403163929</v>
      </c>
    </row>
    <row r="138" spans="1:3" x14ac:dyDescent="0.25">
      <c r="A138" s="15" t="str">
        <f t="shared" si="0"/>
        <v>Rudersdal</v>
      </c>
      <c r="B138" s="11">
        <f t="shared" si="0"/>
        <v>230.16650342801179</v>
      </c>
      <c r="C138" s="11">
        <f t="shared" si="1"/>
        <v>163.81376403163929</v>
      </c>
    </row>
    <row r="139" spans="1:3" x14ac:dyDescent="0.25">
      <c r="A139" s="15" t="str">
        <f t="shared" si="0"/>
        <v>Rødovre</v>
      </c>
      <c r="B139" s="11">
        <f t="shared" si="0"/>
        <v>209.7428958051421</v>
      </c>
      <c r="C139" s="11">
        <f t="shared" si="1"/>
        <v>163.81376403163929</v>
      </c>
    </row>
    <row r="140" spans="1:3" x14ac:dyDescent="0.25">
      <c r="A140" s="15" t="str">
        <f t="shared" si="0"/>
        <v>Tårnby</v>
      </c>
      <c r="B140" s="11">
        <f t="shared" si="0"/>
        <v>202.24719101123591</v>
      </c>
      <c r="C140" s="11">
        <f t="shared" si="1"/>
        <v>163.81376403163929</v>
      </c>
    </row>
    <row r="141" spans="1:3" x14ac:dyDescent="0.25">
      <c r="A141" s="15" t="str">
        <f t="shared" si="0"/>
        <v>Vallensbæk</v>
      </c>
      <c r="B141" s="11">
        <f t="shared" si="0"/>
        <v>189.39393939393941</v>
      </c>
      <c r="C141" s="11">
        <f t="shared" si="1"/>
        <v>163.81376403163929</v>
      </c>
    </row>
    <row r="142" spans="1:3" x14ac:dyDescent="0.25">
      <c r="A142" s="15"/>
      <c r="B142" s="11"/>
    </row>
    <row r="143" spans="1:3" x14ac:dyDescent="0.25">
      <c r="A143" s="15"/>
      <c r="B143" s="11"/>
    </row>
  </sheetData>
  <mergeCells count="11">
    <mergeCell ref="A103:C103"/>
    <mergeCell ref="A104:C104"/>
    <mergeCell ref="A105:C105"/>
    <mergeCell ref="A1:C1"/>
    <mergeCell ref="A106:C106"/>
    <mergeCell ref="A4:A32"/>
    <mergeCell ref="A33:A51"/>
    <mergeCell ref="A52:A62"/>
    <mergeCell ref="A63:A79"/>
    <mergeCell ref="A80:A101"/>
    <mergeCell ref="A102:C102"/>
  </mergeCells>
  <pageMargins left="0.70866141732283472" right="0.70866141732283472" top="0.74803149606299213" bottom="0.74803149606299213" header="0.31496062992125984" footer="0.31496062992125984"/>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Regneark</vt:lpstr>
      </vt:variant>
      <vt:variant>
        <vt:i4>8</vt:i4>
      </vt:variant>
      <vt:variant>
        <vt:lpstr>Diagrammer</vt:lpstr>
      </vt:variant>
      <vt:variant>
        <vt:i4>9</vt:i4>
      </vt:variant>
      <vt:variant>
        <vt:lpstr>Navngivne områder</vt:lpstr>
      </vt:variant>
      <vt:variant>
        <vt:i4>7</vt:i4>
      </vt:variant>
    </vt:vector>
  </HeadingPairs>
  <TitlesOfParts>
    <vt:vector size="24" baseType="lpstr">
      <vt:lpstr>Forside</vt:lpstr>
      <vt:lpstr>Data1</vt:lpstr>
      <vt:lpstr>Data2a</vt:lpstr>
      <vt:lpstr>Data2b</vt:lpstr>
      <vt:lpstr>Data3</vt:lpstr>
      <vt:lpstr>Data4</vt:lpstr>
      <vt:lpstr>Data5</vt:lpstr>
      <vt:lpstr>Data6</vt:lpstr>
      <vt:lpstr>Figur 1</vt:lpstr>
      <vt:lpstr>Figur 2</vt:lpstr>
      <vt:lpstr>Figur 3</vt:lpstr>
      <vt:lpstr>Figur 4</vt:lpstr>
      <vt:lpstr>Figur 5</vt:lpstr>
      <vt:lpstr>Figur 6</vt:lpstr>
      <vt:lpstr>Figur 7</vt:lpstr>
      <vt:lpstr>Figur 8</vt:lpstr>
      <vt:lpstr>Figur 9</vt:lpstr>
      <vt:lpstr>Data2a!Udskriftsområde</vt:lpstr>
      <vt:lpstr>Data2b!Udskriftsområde</vt:lpstr>
      <vt:lpstr>Data3!Udskriftsområde</vt:lpstr>
      <vt:lpstr>Data4!Udskriftsområde</vt:lpstr>
      <vt:lpstr>Data5!Udskriftsområde</vt:lpstr>
      <vt:lpstr>Data6!Udskriftsområde</vt:lpstr>
      <vt:lpstr>Forside!Udskriftsområde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Høysholdt</dc:creator>
  <cp:lastModifiedBy>Marie Høysholdt</cp:lastModifiedBy>
  <cp:lastPrinted>2025-03-10T21:10:04Z</cp:lastPrinted>
  <dcterms:created xsi:type="dcterms:W3CDTF">2025-03-06T09:31:37Z</dcterms:created>
  <dcterms:modified xsi:type="dcterms:W3CDTF">2025-05-09T12:37:37Z</dcterms:modified>
</cp:coreProperties>
</file>